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0" yWindow="-195" windowWidth="19170" windowHeight="8340" tabRatio="873"/>
  </bookViews>
  <sheets>
    <sheet name="RESUMEN" sheetId="7" r:id="rId1"/>
    <sheet name="1" sheetId="4" r:id="rId2"/>
    <sheet name="2" sheetId="5" r:id="rId3"/>
  </sheets>
  <definedNames>
    <definedName name="ABRIL">'2'!$G$9</definedName>
    <definedName name="AGOSTO">'2'!$G$13</definedName>
    <definedName name="C_1">#REF!</definedName>
    <definedName name="C_10">#REF!</definedName>
    <definedName name="C_100">#REF!</definedName>
    <definedName name="C_101">#REF!</definedName>
    <definedName name="C_102">#REF!</definedName>
    <definedName name="C_103">#REF!</definedName>
    <definedName name="C_104">#REF!</definedName>
    <definedName name="C_105">#REF!</definedName>
    <definedName name="C_106">#REF!</definedName>
    <definedName name="C_107">#REF!</definedName>
    <definedName name="C_108">#REF!</definedName>
    <definedName name="C_11">#REF!</definedName>
    <definedName name="C_12">#REF!</definedName>
    <definedName name="C_13">#REF!</definedName>
    <definedName name="C_14">#REF!</definedName>
    <definedName name="C_15">#REF!</definedName>
    <definedName name="C_16">#REF!</definedName>
    <definedName name="C_17">#REF!</definedName>
    <definedName name="C_18">#REF!</definedName>
    <definedName name="C_19">#REF!</definedName>
    <definedName name="C_2">#REF!</definedName>
    <definedName name="C_20">#REF!</definedName>
    <definedName name="C_21">#REF!</definedName>
    <definedName name="C_22">#REF!</definedName>
    <definedName name="C_23">#REF!</definedName>
    <definedName name="C_24">#REF!</definedName>
    <definedName name="C_25">#REF!</definedName>
    <definedName name="C_26">#REF!</definedName>
    <definedName name="C_27">#REF!</definedName>
    <definedName name="C_28">#REF!</definedName>
    <definedName name="C_29">#REF!</definedName>
    <definedName name="C_3">#REF!</definedName>
    <definedName name="C_30">#REF!</definedName>
    <definedName name="C_31">#REF!</definedName>
    <definedName name="C_32">#REF!</definedName>
    <definedName name="C_33">#REF!</definedName>
    <definedName name="C_34">#REF!</definedName>
    <definedName name="C_35">#REF!</definedName>
    <definedName name="C_36">#REF!</definedName>
    <definedName name="C_37">#REF!</definedName>
    <definedName name="C_38">#REF!</definedName>
    <definedName name="C_39">#REF!</definedName>
    <definedName name="C_4">#REF!</definedName>
    <definedName name="C_40">#REF!</definedName>
    <definedName name="C_41">#REF!</definedName>
    <definedName name="C_42">#REF!</definedName>
    <definedName name="C_43">#REF!</definedName>
    <definedName name="C_44">#REF!</definedName>
    <definedName name="C_45">#REF!</definedName>
    <definedName name="C_46">#REF!</definedName>
    <definedName name="C_47">#REF!</definedName>
    <definedName name="C_48">#REF!</definedName>
    <definedName name="C_49">#REF!</definedName>
    <definedName name="C_5">#REF!</definedName>
    <definedName name="C_50">#REF!</definedName>
    <definedName name="C_51">#REF!</definedName>
    <definedName name="C_52">#REF!</definedName>
    <definedName name="C_53">#REF!</definedName>
    <definedName name="C_54">#REF!</definedName>
    <definedName name="C_55">#REF!</definedName>
    <definedName name="C_56">#REF!</definedName>
    <definedName name="C_57">#REF!</definedName>
    <definedName name="C_58">#REF!</definedName>
    <definedName name="C_59">#REF!</definedName>
    <definedName name="C_6">#REF!</definedName>
    <definedName name="C_60">#REF!</definedName>
    <definedName name="C_61">#REF!</definedName>
    <definedName name="C_62">#REF!</definedName>
    <definedName name="C_63">#REF!</definedName>
    <definedName name="C_64">#REF!</definedName>
    <definedName name="C_65">#REF!</definedName>
    <definedName name="C_66">#REF!</definedName>
    <definedName name="C_67">#REF!</definedName>
    <definedName name="C_68">#REF!</definedName>
    <definedName name="C_69">#REF!</definedName>
    <definedName name="C_7">#REF!</definedName>
    <definedName name="C_70">#REF!</definedName>
    <definedName name="C_71">#REF!</definedName>
    <definedName name="C_72">#REF!</definedName>
    <definedName name="C_73">#REF!</definedName>
    <definedName name="C_74">#REF!</definedName>
    <definedName name="C_75">#REF!</definedName>
    <definedName name="C_76">#REF!</definedName>
    <definedName name="C_77">#REF!</definedName>
    <definedName name="C_78">#REF!</definedName>
    <definedName name="C_79">#REF!</definedName>
    <definedName name="C_8">#REF!</definedName>
    <definedName name="C_80">#REF!</definedName>
    <definedName name="C_81">#REF!</definedName>
    <definedName name="C_82">#REF!</definedName>
    <definedName name="C_83">#REF!</definedName>
    <definedName name="C_84">#REF!</definedName>
    <definedName name="C_85">#REF!</definedName>
    <definedName name="C_86">#REF!</definedName>
    <definedName name="C_87">#REF!</definedName>
    <definedName name="C_88">#REF!</definedName>
    <definedName name="C_89">#REF!</definedName>
    <definedName name="C_9">#REF!</definedName>
    <definedName name="C_90">#REF!</definedName>
    <definedName name="C_91">#REF!</definedName>
    <definedName name="C_92">#REF!</definedName>
    <definedName name="C_93">#REF!</definedName>
    <definedName name="C_94">#REF!</definedName>
    <definedName name="C_95">#REF!</definedName>
    <definedName name="C_96">#REF!</definedName>
    <definedName name="C_97">#REF!</definedName>
    <definedName name="C_98">#REF!</definedName>
    <definedName name="C_99">#REF!</definedName>
    <definedName name="CA_54">'1'!$K$63</definedName>
    <definedName name="CAP_1">'1'!$K$10</definedName>
    <definedName name="CAP_10">'1'!$K$19</definedName>
    <definedName name="CAP_100">'1'!$K$109</definedName>
    <definedName name="CAP_101">'1'!$K$110</definedName>
    <definedName name="CAP_102">'1'!$K$111</definedName>
    <definedName name="CAP_103">'1'!$K$112</definedName>
    <definedName name="CAP_104">'1'!$K$113</definedName>
    <definedName name="CAP_105">'1'!$K$114</definedName>
    <definedName name="CAP_106">'1'!$K$115</definedName>
    <definedName name="CAP_107">'1'!$K$116</definedName>
    <definedName name="CAP_108">'1'!$K$117</definedName>
    <definedName name="CAP_11">'1'!$K$20</definedName>
    <definedName name="CAP_12">'1'!$K$21</definedName>
    <definedName name="CAP_13">'1'!$K$22</definedName>
    <definedName name="CAP_14">'1'!$K$23</definedName>
    <definedName name="CAP_15">'1'!$K$24</definedName>
    <definedName name="CAP_16">'1'!$K$25</definedName>
    <definedName name="CAP_17">'1'!$K$26</definedName>
    <definedName name="CAP_18">'1'!$K$27</definedName>
    <definedName name="CAP_19">'1'!$K$28</definedName>
    <definedName name="CAP_2">'1'!$K$11</definedName>
    <definedName name="CAP_20">'1'!$K$29</definedName>
    <definedName name="CAP_21">'1'!$K$30</definedName>
    <definedName name="CAP_22">'1'!$K$31</definedName>
    <definedName name="CAP_23">'1'!$K$32</definedName>
    <definedName name="CAP_24">'1'!$K$33</definedName>
    <definedName name="CAP_25">'1'!$K$34</definedName>
    <definedName name="CAP_26">'1'!$K$35</definedName>
    <definedName name="CAP_27">'1'!$K$36</definedName>
    <definedName name="CAP_28">'1'!$K$37</definedName>
    <definedName name="CAP_29">'1'!$K$38</definedName>
    <definedName name="CAP_3">'1'!$K$12</definedName>
    <definedName name="CAP_30">'1'!$K$39</definedName>
    <definedName name="CAP_31">'1'!$K$40</definedName>
    <definedName name="CAP_32">'1'!$K$41</definedName>
    <definedName name="CAP_33">'1'!$K$42</definedName>
    <definedName name="CAP_34">'1'!$K$43</definedName>
    <definedName name="CAP_35">'1'!$K$44</definedName>
    <definedName name="CAP_36">'1'!$K$45</definedName>
    <definedName name="CAP_37">'1'!$K$46</definedName>
    <definedName name="CAP_38">'1'!$K$47</definedName>
    <definedName name="CAP_39">'1'!$K$48</definedName>
    <definedName name="CAP_4">'1'!$K$13</definedName>
    <definedName name="CAP_40">'1'!$K$49</definedName>
    <definedName name="CAP_41">'1'!$K$50</definedName>
    <definedName name="CAP_42">'1'!$K$51</definedName>
    <definedName name="CAP_43">'1'!$K$52</definedName>
    <definedName name="CAP_44">'1'!$K$53</definedName>
    <definedName name="CAP_45">'1'!$K$54</definedName>
    <definedName name="CAP_46">'1'!$K$55</definedName>
    <definedName name="CAP_47">'1'!$K$56</definedName>
    <definedName name="CAP_48">'1'!$K$57</definedName>
    <definedName name="CAP_49">'1'!$K$58</definedName>
    <definedName name="CAP_5">'1'!$K$14</definedName>
    <definedName name="CAP_50">'1'!$K$59</definedName>
    <definedName name="CAP_51">'1'!$K$60</definedName>
    <definedName name="CAP_52">'1'!$K$61</definedName>
    <definedName name="CAP_53">'1'!$K$62</definedName>
    <definedName name="CAP_54">'1'!$K$63</definedName>
    <definedName name="CAP_55">'1'!$K$64</definedName>
    <definedName name="CAP_56">'1'!$K$65</definedName>
    <definedName name="CAP_57">'1'!$K$66</definedName>
    <definedName name="CAP_58">'1'!$K$67</definedName>
    <definedName name="CAP_59">'1'!$K$68</definedName>
    <definedName name="CAP_6">'1'!$K$15</definedName>
    <definedName name="CAP_60">'1'!$K$69</definedName>
    <definedName name="CAP_61">'1'!$K$70</definedName>
    <definedName name="CAP_62">'1'!$K$71</definedName>
    <definedName name="CAP_63">'1'!$K$72</definedName>
    <definedName name="CAP_64">'1'!$K$73</definedName>
    <definedName name="CAP_65">'1'!$K$74</definedName>
    <definedName name="CAP_66">'1'!$K$75</definedName>
    <definedName name="CAP_67">'1'!$K$76</definedName>
    <definedName name="CAP_68">'1'!$K$77</definedName>
    <definedName name="CAP_69">'1'!$K$78</definedName>
    <definedName name="CAP_7">'1'!$K$16</definedName>
    <definedName name="CAP_70">'1'!$K$79</definedName>
    <definedName name="CAP_71">'1'!$K$80</definedName>
    <definedName name="CAP_72">'1'!$K$81</definedName>
    <definedName name="CAP_73">'1'!$K$82</definedName>
    <definedName name="CAP_74">'1'!$K$83</definedName>
    <definedName name="CAP_75">'1'!$K$84</definedName>
    <definedName name="CAP_76">'1'!$K$85</definedName>
    <definedName name="CAP_77">'1'!$K$86</definedName>
    <definedName name="CAP_78">'1'!$K$87</definedName>
    <definedName name="CAP_79">'1'!$K$88</definedName>
    <definedName name="CAP_8">'1'!$K$17</definedName>
    <definedName name="CAP_80">'1'!$K$89</definedName>
    <definedName name="CAP_81">'1'!$K$90</definedName>
    <definedName name="CAP_82">'1'!$K$91</definedName>
    <definedName name="CAP_83">'1'!$K$92</definedName>
    <definedName name="CAP_84">'1'!$K$93</definedName>
    <definedName name="CAP_85">'1'!$K$94</definedName>
    <definedName name="CAP_86">'1'!$K$95</definedName>
    <definedName name="CAP_87">'1'!$K$96</definedName>
    <definedName name="CAP_88">'1'!$K$97</definedName>
    <definedName name="CAP_89">'1'!$K$98</definedName>
    <definedName name="CAP_9">'1'!$K$18</definedName>
    <definedName name="CAP_90">'1'!$K$99</definedName>
    <definedName name="CAP_91">'1'!$K$100</definedName>
    <definedName name="CAP_92">'1'!$K$101</definedName>
    <definedName name="CAP_93">'1'!$K$102</definedName>
    <definedName name="CAP_94">'1'!$K$103</definedName>
    <definedName name="CAP_95">'1'!$K$104</definedName>
    <definedName name="CAP_96">'1'!$K$105</definedName>
    <definedName name="CAP_97">'1'!$K$106</definedName>
    <definedName name="CAP_98">'1'!$K$107</definedName>
    <definedName name="CAP_99">'1'!$K$108</definedName>
    <definedName name="DICIEMBRE">'2'!$G$17</definedName>
    <definedName name="ENERO">'2'!$G$6</definedName>
    <definedName name="FEBRERO">'2'!$G$7</definedName>
    <definedName name="JULIO">'2'!$G$12</definedName>
    <definedName name="JUNIO">'2'!$G$11</definedName>
    <definedName name="MARZO">'2'!$G$8</definedName>
    <definedName name="MAYO">'2'!$G$10</definedName>
    <definedName name="NOVIEMBRE">'2'!$G$16</definedName>
    <definedName name="OCTUBRE">'2'!$G$15</definedName>
    <definedName name="SEPTIEMBRE">'2'!$G$14</definedName>
  </definedNames>
  <calcPr calcId="145621"/>
</workbook>
</file>

<file path=xl/calcChain.xml><?xml version="1.0" encoding="utf-8"?>
<calcChain xmlns="http://schemas.openxmlformats.org/spreadsheetml/2006/main">
  <c r="I79" i="7" l="1"/>
  <c r="H79" i="7"/>
  <c r="G79" i="7"/>
  <c r="F79" i="7"/>
  <c r="E79" i="7"/>
  <c r="D79" i="7"/>
  <c r="C79" i="7"/>
  <c r="B79" i="7"/>
  <c r="K76" i="7"/>
  <c r="J76" i="7"/>
  <c r="I76" i="7"/>
  <c r="H76" i="7"/>
  <c r="G76" i="7"/>
  <c r="F76" i="7"/>
  <c r="E76" i="7"/>
  <c r="D76" i="7"/>
  <c r="C76" i="7"/>
  <c r="B76" i="7"/>
  <c r="K73" i="7"/>
  <c r="J73" i="7"/>
  <c r="I73" i="7"/>
  <c r="H73" i="7"/>
  <c r="G73" i="7"/>
  <c r="F73" i="7"/>
  <c r="E73" i="7"/>
  <c r="D73" i="7"/>
  <c r="C73" i="7"/>
  <c r="B73" i="7"/>
  <c r="K70" i="7"/>
  <c r="J70" i="7"/>
  <c r="I70" i="7"/>
  <c r="H70" i="7"/>
  <c r="G70" i="7"/>
  <c r="F70" i="7"/>
  <c r="E70" i="7"/>
  <c r="D70" i="7"/>
  <c r="C70" i="7"/>
  <c r="B70" i="7"/>
  <c r="K67" i="7"/>
  <c r="J67" i="7"/>
  <c r="I67" i="7"/>
  <c r="H67" i="7"/>
  <c r="G67" i="7"/>
  <c r="F67" i="7"/>
  <c r="E67" i="7"/>
  <c r="D67" i="7"/>
  <c r="C67" i="7"/>
  <c r="B67" i="7"/>
  <c r="K64" i="7"/>
  <c r="J64" i="7"/>
  <c r="I64" i="7"/>
  <c r="H64" i="7"/>
  <c r="G64" i="7"/>
  <c r="F64" i="7"/>
  <c r="E64" i="7"/>
  <c r="D64" i="7"/>
  <c r="C64" i="7"/>
  <c r="B64" i="7"/>
  <c r="K61" i="7"/>
  <c r="J61" i="7"/>
  <c r="I61" i="7"/>
  <c r="H61" i="7"/>
  <c r="G61" i="7"/>
  <c r="F61" i="7"/>
  <c r="E61" i="7"/>
  <c r="D61" i="7"/>
  <c r="C61" i="7"/>
  <c r="B61" i="7"/>
  <c r="K58" i="7"/>
  <c r="J58" i="7"/>
  <c r="I58" i="7"/>
  <c r="H58" i="7"/>
  <c r="G58" i="7"/>
  <c r="F58" i="7"/>
  <c r="E58" i="7"/>
  <c r="D58" i="7"/>
  <c r="C58" i="7"/>
  <c r="B58" i="7"/>
  <c r="K55" i="7"/>
  <c r="J55" i="7"/>
  <c r="I55" i="7"/>
  <c r="H55" i="7"/>
  <c r="G55" i="7"/>
  <c r="F55" i="7"/>
  <c r="E55" i="7"/>
  <c r="D55" i="7"/>
  <c r="C55" i="7"/>
  <c r="B55" i="7"/>
  <c r="K52" i="7"/>
  <c r="J52" i="7"/>
  <c r="I52" i="7"/>
  <c r="H52" i="7"/>
  <c r="G52" i="7"/>
  <c r="F52" i="7"/>
  <c r="E52" i="7"/>
  <c r="D52" i="7"/>
  <c r="C52" i="7"/>
  <c r="B52" i="7"/>
  <c r="C49" i="7"/>
  <c r="D49" i="7"/>
  <c r="E49" i="7"/>
  <c r="F49" i="7"/>
  <c r="G49" i="7"/>
  <c r="H49" i="7"/>
  <c r="I49" i="7"/>
  <c r="J49" i="7"/>
  <c r="K49" i="7"/>
  <c r="B49" i="7"/>
  <c r="C37" i="7"/>
  <c r="B37" i="7"/>
  <c r="C32" i="7"/>
  <c r="D32" i="7"/>
  <c r="E32" i="7"/>
  <c r="F32" i="7"/>
  <c r="G32" i="7"/>
  <c r="H32" i="7"/>
  <c r="I32" i="7"/>
  <c r="B32" i="7"/>
  <c r="C31" i="7"/>
  <c r="D31" i="7"/>
  <c r="E31" i="7"/>
  <c r="F31" i="7"/>
  <c r="G31" i="7"/>
  <c r="H31" i="7"/>
  <c r="B31" i="7"/>
  <c r="B30" i="7"/>
  <c r="K9" i="7"/>
  <c r="J9" i="7"/>
  <c r="C26" i="7"/>
  <c r="D26" i="7"/>
  <c r="D27" i="7" s="1"/>
  <c r="D30" i="7" s="1"/>
  <c r="E26" i="7"/>
  <c r="F26" i="7"/>
  <c r="G26" i="7"/>
  <c r="H26" i="7"/>
  <c r="E27" i="7"/>
  <c r="E30" i="7" s="1"/>
  <c r="B26" i="7"/>
  <c r="B11" i="4"/>
  <c r="B12" i="4"/>
  <c r="B13" i="4"/>
  <c r="B14" i="4"/>
  <c r="B15" i="4"/>
  <c r="B16" i="4"/>
  <c r="B17" i="4"/>
  <c r="B18" i="4"/>
  <c r="B19" i="4"/>
  <c r="B20" i="4"/>
  <c r="B21" i="4"/>
  <c r="B22" i="4"/>
  <c r="B23" i="4"/>
  <c r="B24" i="4"/>
  <c r="B25" i="4"/>
  <c r="B26" i="4"/>
  <c r="B27" i="4"/>
  <c r="B28" i="4"/>
  <c r="B29" i="4"/>
  <c r="B30" i="4"/>
  <c r="B31" i="4"/>
  <c r="B32" i="4"/>
  <c r="B33" i="4"/>
  <c r="B34" i="4"/>
  <c r="B35" i="4"/>
  <c r="B36" i="4"/>
  <c r="B37" i="4"/>
  <c r="B38" i="4"/>
  <c r="B39" i="4"/>
  <c r="B40" i="4"/>
  <c r="B41" i="4"/>
  <c r="B42" i="4"/>
  <c r="B43" i="4"/>
  <c r="B44" i="4"/>
  <c r="B45" i="4"/>
  <c r="B46" i="4"/>
  <c r="B47" i="4"/>
  <c r="B48" i="4"/>
  <c r="B49" i="4"/>
  <c r="B50" i="4"/>
  <c r="B51" i="4"/>
  <c r="B52" i="4"/>
  <c r="B53" i="4"/>
  <c r="B54" i="4"/>
  <c r="B55" i="4"/>
  <c r="B56" i="4"/>
  <c r="B57" i="4"/>
  <c r="B58" i="4"/>
  <c r="B59" i="4"/>
  <c r="B60" i="4"/>
  <c r="B61" i="4"/>
  <c r="B62" i="4"/>
  <c r="B63" i="4"/>
  <c r="B64" i="4"/>
  <c r="B65" i="4"/>
  <c r="B66" i="4"/>
  <c r="B67" i="4"/>
  <c r="B68" i="4"/>
  <c r="B69" i="4"/>
  <c r="B70" i="4"/>
  <c r="B71" i="4"/>
  <c r="B72" i="4"/>
  <c r="B73" i="4"/>
  <c r="B74" i="4"/>
  <c r="B75" i="4"/>
  <c r="B76" i="4"/>
  <c r="B77" i="4"/>
  <c r="B78" i="4"/>
  <c r="B79" i="4"/>
  <c r="B80" i="4"/>
  <c r="B81" i="4"/>
  <c r="B82" i="4"/>
  <c r="B83" i="4"/>
  <c r="B84" i="4"/>
  <c r="B85" i="4"/>
  <c r="B86" i="4"/>
  <c r="B87" i="4"/>
  <c r="B88" i="4"/>
  <c r="B89" i="4"/>
  <c r="B90" i="4"/>
  <c r="B91" i="4"/>
  <c r="B92" i="4"/>
  <c r="B93" i="4"/>
  <c r="B94" i="4"/>
  <c r="B95" i="4"/>
  <c r="B96" i="4"/>
  <c r="B97" i="4"/>
  <c r="B98" i="4"/>
  <c r="B99" i="4"/>
  <c r="B100" i="4"/>
  <c r="B101" i="4"/>
  <c r="B102" i="4"/>
  <c r="B103" i="4"/>
  <c r="B104" i="4"/>
  <c r="B105" i="4"/>
  <c r="B106" i="4"/>
  <c r="B107" i="4"/>
  <c r="B108" i="4"/>
  <c r="B109" i="4"/>
  <c r="B110" i="4"/>
  <c r="B111" i="4"/>
  <c r="B112" i="4"/>
  <c r="B113" i="4"/>
  <c r="B114" i="4"/>
  <c r="B115" i="4"/>
  <c r="B116" i="4"/>
  <c r="B117" i="4"/>
  <c r="B10" i="4"/>
  <c r="C5" i="4"/>
  <c r="D8" i="4"/>
  <c r="E8" i="4"/>
  <c r="F8" i="4"/>
  <c r="K14" i="4" s="1"/>
  <c r="G8" i="4"/>
  <c r="H8" i="4"/>
  <c r="I8" i="4"/>
  <c r="D9" i="4"/>
  <c r="E9" i="4"/>
  <c r="F9" i="4"/>
  <c r="G9" i="4"/>
  <c r="H9" i="4"/>
  <c r="I9" i="4"/>
  <c r="C9" i="4"/>
  <c r="C8" i="4"/>
  <c r="K12" i="4" s="1"/>
  <c r="G118" i="4"/>
  <c r="F9" i="7" s="1"/>
  <c r="H118" i="4"/>
  <c r="G9" i="7" s="1"/>
  <c r="I118" i="4"/>
  <c r="H9" i="7" s="1"/>
  <c r="C9" i="7"/>
  <c r="D9" i="7"/>
  <c r="I9" i="7"/>
  <c r="B9" i="7"/>
  <c r="C27" i="7"/>
  <c r="C30" i="7" s="1"/>
  <c r="F27" i="7"/>
  <c r="F30" i="7" s="1"/>
  <c r="G27" i="7"/>
  <c r="G30" i="7" s="1"/>
  <c r="H27" i="7"/>
  <c r="H30" i="7" s="1"/>
  <c r="B27" i="7"/>
  <c r="D17" i="7"/>
  <c r="D18" i="7"/>
  <c r="D19" i="7"/>
  <c r="D16" i="7"/>
  <c r="G18" i="5"/>
  <c r="D118" i="4"/>
  <c r="E118" i="4"/>
  <c r="F118" i="4"/>
  <c r="E9" i="7" s="1"/>
  <c r="J118" i="4"/>
  <c r="C118" i="4"/>
  <c r="K10" i="4" l="1"/>
  <c r="L10" i="4" s="1"/>
  <c r="K110" i="4"/>
  <c r="K102" i="4"/>
  <c r="K94" i="4"/>
  <c r="K86" i="4"/>
  <c r="K78" i="4"/>
  <c r="K70" i="4"/>
  <c r="K62" i="4"/>
  <c r="K50" i="4"/>
  <c r="K34" i="4"/>
  <c r="K117" i="4"/>
  <c r="K109" i="4"/>
  <c r="K101" i="4"/>
  <c r="K93" i="4"/>
  <c r="K85" i="4"/>
  <c r="K77" i="4"/>
  <c r="K69" i="4"/>
  <c r="K61" i="4"/>
  <c r="K49" i="4"/>
  <c r="K41" i="4"/>
  <c r="K33" i="4"/>
  <c r="K25" i="4"/>
  <c r="K13" i="4"/>
  <c r="K115" i="4"/>
  <c r="K111" i="4"/>
  <c r="K107" i="4"/>
  <c r="K103" i="4"/>
  <c r="K99" i="4"/>
  <c r="K95" i="4"/>
  <c r="K91" i="4"/>
  <c r="K87" i="4"/>
  <c r="K83" i="4"/>
  <c r="K79" i="4"/>
  <c r="K75" i="4"/>
  <c r="K71" i="4"/>
  <c r="K67" i="4"/>
  <c r="K63" i="4"/>
  <c r="K59" i="4"/>
  <c r="K55" i="4"/>
  <c r="K51" i="4"/>
  <c r="K47" i="4"/>
  <c r="K43" i="4"/>
  <c r="K39" i="4"/>
  <c r="K35" i="4"/>
  <c r="K31" i="4"/>
  <c r="K27" i="4"/>
  <c r="K23" i="4"/>
  <c r="K19" i="4"/>
  <c r="K15" i="4"/>
  <c r="K11" i="4"/>
  <c r="K114" i="4"/>
  <c r="K106" i="4"/>
  <c r="K98" i="4"/>
  <c r="K90" i="4"/>
  <c r="K82" i="4"/>
  <c r="K74" i="4"/>
  <c r="K66" i="4"/>
  <c r="K58" i="4"/>
  <c r="K54" i="4"/>
  <c r="K46" i="4"/>
  <c r="K42" i="4"/>
  <c r="K38" i="4"/>
  <c r="K30" i="4"/>
  <c r="K26" i="4"/>
  <c r="K22" i="4"/>
  <c r="K18" i="4"/>
  <c r="K113" i="4"/>
  <c r="K105" i="4"/>
  <c r="K97" i="4"/>
  <c r="K89" i="4"/>
  <c r="K81" i="4"/>
  <c r="K73" i="4"/>
  <c r="K65" i="4"/>
  <c r="K57" i="4"/>
  <c r="K53" i="4"/>
  <c r="K45" i="4"/>
  <c r="K37" i="4"/>
  <c r="K29" i="4"/>
  <c r="K21" i="4"/>
  <c r="K17" i="4"/>
  <c r="B118" i="4"/>
  <c r="K116" i="4"/>
  <c r="K112" i="4"/>
  <c r="K108" i="4"/>
  <c r="K104" i="4"/>
  <c r="K100" i="4"/>
  <c r="K96" i="4"/>
  <c r="K92" i="4"/>
  <c r="K88" i="4"/>
  <c r="K84" i="4"/>
  <c r="K80" i="4"/>
  <c r="K76" i="4"/>
  <c r="K72" i="4"/>
  <c r="K68" i="4"/>
  <c r="K64" i="4"/>
  <c r="K60" i="4"/>
  <c r="K56" i="4"/>
  <c r="K52" i="4"/>
  <c r="K48" i="4"/>
  <c r="K44" i="4"/>
  <c r="K40" i="4"/>
  <c r="K36" i="4"/>
  <c r="K32" i="4"/>
  <c r="K28" i="4"/>
  <c r="K24" i="4"/>
  <c r="K20" i="4"/>
  <c r="K16" i="4"/>
  <c r="K26" i="5"/>
  <c r="G26" i="5"/>
  <c r="C26" i="5"/>
  <c r="J26" i="5"/>
  <c r="F26" i="5"/>
  <c r="B26" i="5"/>
  <c r="M26" i="5"/>
  <c r="I26" i="5"/>
  <c r="E26" i="5"/>
  <c r="L26" i="5"/>
  <c r="H26" i="5"/>
  <c r="D26" i="5"/>
  <c r="L51" i="4"/>
  <c r="L17" i="4"/>
  <c r="L111" i="4"/>
  <c r="L95" i="4"/>
  <c r="L79" i="4"/>
  <c r="L91" i="4"/>
  <c r="L39" i="4"/>
  <c r="L115" i="4"/>
  <c r="L99" i="4"/>
  <c r="L83" i="4"/>
  <c r="L55" i="4"/>
  <c r="L22" i="4"/>
  <c r="L12" i="4"/>
  <c r="L31" i="4"/>
  <c r="L47" i="4"/>
  <c r="L63" i="4"/>
  <c r="L27" i="4"/>
  <c r="L43" i="4"/>
  <c r="L59" i="4"/>
  <c r="L75" i="4"/>
  <c r="L107" i="4"/>
  <c r="L71" i="4"/>
  <c r="L103" i="4"/>
  <c r="L87" i="4"/>
  <c r="L67" i="4"/>
  <c r="L35" i="4"/>
  <c r="L11" i="4"/>
  <c r="L15" i="4"/>
  <c r="L19" i="4"/>
  <c r="L23" i="4"/>
  <c r="D20" i="7"/>
  <c r="L116" i="4"/>
  <c r="L112" i="4"/>
  <c r="L108" i="4"/>
  <c r="L104" i="4"/>
  <c r="L100" i="4"/>
  <c r="L96" i="4"/>
  <c r="L92" i="4"/>
  <c r="L88" i="4"/>
  <c r="L84" i="4"/>
  <c r="L80" i="4"/>
  <c r="L76" i="4"/>
  <c r="L72" i="4"/>
  <c r="L68" i="4"/>
  <c r="L64" i="4"/>
  <c r="L60" i="4"/>
  <c r="L56" i="4"/>
  <c r="L52" i="4"/>
  <c r="L48" i="4"/>
  <c r="L44" i="4"/>
  <c r="L40" i="4"/>
  <c r="L36" i="4"/>
  <c r="L32" i="4"/>
  <c r="L28" i="4"/>
  <c r="L24" i="4"/>
  <c r="L18" i="4"/>
  <c r="L13" i="4"/>
  <c r="L114" i="4"/>
  <c r="L110" i="4"/>
  <c r="L106" i="4"/>
  <c r="L102" i="4"/>
  <c r="L98" i="4"/>
  <c r="L94" i="4"/>
  <c r="L90" i="4"/>
  <c r="L86" i="4"/>
  <c r="L82" i="4"/>
  <c r="L78" i="4"/>
  <c r="L74" i="4"/>
  <c r="L70" i="4"/>
  <c r="L66" i="4"/>
  <c r="L62" i="4"/>
  <c r="L58" i="4"/>
  <c r="L54" i="4"/>
  <c r="L50" i="4"/>
  <c r="L46" i="4"/>
  <c r="L42" i="4"/>
  <c r="L38" i="4"/>
  <c r="L34" i="4"/>
  <c r="L30" i="4"/>
  <c r="L26" i="4"/>
  <c r="L21" i="4"/>
  <c r="L16" i="4"/>
  <c r="L117" i="4"/>
  <c r="L113" i="4"/>
  <c r="L109" i="4"/>
  <c r="L105" i="4"/>
  <c r="L101" i="4"/>
  <c r="L97" i="4"/>
  <c r="L93" i="4"/>
  <c r="L89" i="4"/>
  <c r="L85" i="4"/>
  <c r="L81" i="4"/>
  <c r="L77" i="4"/>
  <c r="L73" i="4"/>
  <c r="L69" i="4"/>
  <c r="L65" i="4"/>
  <c r="L61" i="4"/>
  <c r="L57" i="4"/>
  <c r="L53" i="4"/>
  <c r="L49" i="4"/>
  <c r="L45" i="4"/>
  <c r="L41" i="4"/>
  <c r="L37" i="4"/>
  <c r="L33" i="4"/>
  <c r="L29" i="4"/>
  <c r="L25" i="4"/>
  <c r="L20" i="4"/>
  <c r="L14" i="4"/>
  <c r="F18" i="5"/>
  <c r="D17" i="5"/>
  <c r="E17" i="5" s="1"/>
  <c r="G17" i="5" s="1"/>
  <c r="D16" i="5"/>
  <c r="E16" i="5" s="1"/>
  <c r="G16" i="5" s="1"/>
  <c r="D15" i="5"/>
  <c r="E15" i="5" s="1"/>
  <c r="G15" i="5" s="1"/>
  <c r="D14" i="5"/>
  <c r="E14" i="5" s="1"/>
  <c r="G14" i="5" s="1"/>
  <c r="D13" i="5"/>
  <c r="E13" i="5" s="1"/>
  <c r="G13" i="5" s="1"/>
  <c r="D12" i="5"/>
  <c r="E12" i="5" s="1"/>
  <c r="G12" i="5" s="1"/>
  <c r="D11" i="5"/>
  <c r="E11" i="5" s="1"/>
  <c r="G11" i="5" s="1"/>
  <c r="D10" i="5"/>
  <c r="E10" i="5" s="1"/>
  <c r="G10" i="5" s="1"/>
  <c r="D9" i="5"/>
  <c r="E9" i="5" s="1"/>
  <c r="G9" i="5" s="1"/>
  <c r="D8" i="5"/>
  <c r="E8" i="5" s="1"/>
  <c r="G8" i="5" s="1"/>
  <c r="D7" i="5"/>
  <c r="E7" i="5" s="1"/>
  <c r="G7" i="5" s="1"/>
  <c r="D6" i="5"/>
  <c r="E6" i="5" s="1"/>
  <c r="G6" i="5" s="1"/>
  <c r="Q10" i="4" l="1"/>
  <c r="M10" i="4"/>
  <c r="K118" i="4"/>
  <c r="E49" i="5"/>
  <c r="I49" i="5"/>
  <c r="M49" i="5"/>
  <c r="B49" i="5"/>
  <c r="F49" i="5"/>
  <c r="J49" i="5"/>
  <c r="C49" i="5"/>
  <c r="G49" i="5"/>
  <c r="K49" i="5"/>
  <c r="D49" i="5"/>
  <c r="H49" i="5"/>
  <c r="L49" i="5"/>
  <c r="B81" i="5"/>
  <c r="F81" i="5"/>
  <c r="J81" i="5"/>
  <c r="C81" i="5"/>
  <c r="G81" i="5"/>
  <c r="K81" i="5"/>
  <c r="D81" i="5"/>
  <c r="H81" i="5"/>
  <c r="L81" i="5"/>
  <c r="E81" i="5"/>
  <c r="I81" i="5"/>
  <c r="M81" i="5"/>
  <c r="D113" i="5"/>
  <c r="H113" i="5"/>
  <c r="L113" i="5"/>
  <c r="F113" i="5"/>
  <c r="K113" i="5"/>
  <c r="B113" i="5"/>
  <c r="G113" i="5"/>
  <c r="M113" i="5"/>
  <c r="C113" i="5"/>
  <c r="I113" i="5"/>
  <c r="E113" i="5"/>
  <c r="J113" i="5"/>
  <c r="E42" i="5"/>
  <c r="I42" i="5"/>
  <c r="M42" i="5"/>
  <c r="B42" i="5"/>
  <c r="F42" i="5"/>
  <c r="J42" i="5"/>
  <c r="C42" i="5"/>
  <c r="G42" i="5"/>
  <c r="K42" i="5"/>
  <c r="D42" i="5"/>
  <c r="H42" i="5"/>
  <c r="L42" i="5"/>
  <c r="B74" i="5"/>
  <c r="F74" i="5"/>
  <c r="J74" i="5"/>
  <c r="C74" i="5"/>
  <c r="G74" i="5"/>
  <c r="K74" i="5"/>
  <c r="D74" i="5"/>
  <c r="H74" i="5"/>
  <c r="L74" i="5"/>
  <c r="E74" i="5"/>
  <c r="I74" i="5"/>
  <c r="M74" i="5"/>
  <c r="D106" i="5"/>
  <c r="H106" i="5"/>
  <c r="L106" i="5"/>
  <c r="E106" i="5"/>
  <c r="I106" i="5"/>
  <c r="M106" i="5"/>
  <c r="B106" i="5"/>
  <c r="F106" i="5"/>
  <c r="J106" i="5"/>
  <c r="C106" i="5"/>
  <c r="G106" i="5"/>
  <c r="K106" i="5"/>
  <c r="E34" i="5"/>
  <c r="I34" i="5"/>
  <c r="M34" i="5"/>
  <c r="B34" i="5"/>
  <c r="F34" i="5"/>
  <c r="J34" i="5"/>
  <c r="C34" i="5"/>
  <c r="G34" i="5"/>
  <c r="K34" i="5"/>
  <c r="D34" i="5"/>
  <c r="H34" i="5"/>
  <c r="L34" i="5"/>
  <c r="B84" i="5"/>
  <c r="F84" i="5"/>
  <c r="J84" i="5"/>
  <c r="D84" i="5"/>
  <c r="I84" i="5"/>
  <c r="E84" i="5"/>
  <c r="K84" i="5"/>
  <c r="G84" i="5"/>
  <c r="L84" i="5"/>
  <c r="C84" i="5"/>
  <c r="H84" i="5"/>
  <c r="M84" i="5"/>
  <c r="D116" i="5"/>
  <c r="H116" i="5"/>
  <c r="L116" i="5"/>
  <c r="E116" i="5"/>
  <c r="I116" i="5"/>
  <c r="M116" i="5"/>
  <c r="B116" i="5"/>
  <c r="F116" i="5"/>
  <c r="J116" i="5"/>
  <c r="C116" i="5"/>
  <c r="G116" i="5"/>
  <c r="K116" i="5"/>
  <c r="E31" i="5"/>
  <c r="I31" i="5"/>
  <c r="M31" i="5"/>
  <c r="B31" i="5"/>
  <c r="F31" i="5"/>
  <c r="J31" i="5"/>
  <c r="C31" i="5"/>
  <c r="G31" i="5"/>
  <c r="K31" i="5"/>
  <c r="D31" i="5"/>
  <c r="H31" i="5"/>
  <c r="L31" i="5"/>
  <c r="D91" i="5"/>
  <c r="H91" i="5"/>
  <c r="L91" i="5"/>
  <c r="E91" i="5"/>
  <c r="I91" i="5"/>
  <c r="M91" i="5"/>
  <c r="B91" i="5"/>
  <c r="F91" i="5"/>
  <c r="J91" i="5"/>
  <c r="C91" i="5"/>
  <c r="G91" i="5"/>
  <c r="K91" i="5"/>
  <c r="B79" i="5"/>
  <c r="F79" i="5"/>
  <c r="J79" i="5"/>
  <c r="C79" i="5"/>
  <c r="G79" i="5"/>
  <c r="K79" i="5"/>
  <c r="D79" i="5"/>
  <c r="H79" i="5"/>
  <c r="L79" i="5"/>
  <c r="E79" i="5"/>
  <c r="I79" i="5"/>
  <c r="M79" i="5"/>
  <c r="D131" i="5"/>
  <c r="H131" i="5"/>
  <c r="L131" i="5"/>
  <c r="E131" i="5"/>
  <c r="I131" i="5"/>
  <c r="M131" i="5"/>
  <c r="B131" i="5"/>
  <c r="F131" i="5"/>
  <c r="J131" i="5"/>
  <c r="C131" i="5"/>
  <c r="G131" i="5"/>
  <c r="K131" i="5"/>
  <c r="D111" i="5"/>
  <c r="H111" i="5"/>
  <c r="L111" i="5"/>
  <c r="E111" i="5"/>
  <c r="I111" i="5"/>
  <c r="M111" i="5"/>
  <c r="B111" i="5"/>
  <c r="F111" i="5"/>
  <c r="J111" i="5"/>
  <c r="C111" i="5"/>
  <c r="G111" i="5"/>
  <c r="K111" i="5"/>
  <c r="E36" i="5"/>
  <c r="I36" i="5"/>
  <c r="M36" i="5"/>
  <c r="B36" i="5"/>
  <c r="F36" i="5"/>
  <c r="J36" i="5"/>
  <c r="C36" i="5"/>
  <c r="G36" i="5"/>
  <c r="K36" i="5"/>
  <c r="D36" i="5"/>
  <c r="H36" i="5"/>
  <c r="L36" i="5"/>
  <c r="E53" i="5"/>
  <c r="I53" i="5"/>
  <c r="M53" i="5"/>
  <c r="B53" i="5"/>
  <c r="F53" i="5"/>
  <c r="J53" i="5"/>
  <c r="C53" i="5"/>
  <c r="G53" i="5"/>
  <c r="K53" i="5"/>
  <c r="D53" i="5"/>
  <c r="H53" i="5"/>
  <c r="L53" i="5"/>
  <c r="B69" i="5"/>
  <c r="F69" i="5"/>
  <c r="J69" i="5"/>
  <c r="C69" i="5"/>
  <c r="G69" i="5"/>
  <c r="K69" i="5"/>
  <c r="D69" i="5"/>
  <c r="H69" i="5"/>
  <c r="L69" i="5"/>
  <c r="E69" i="5"/>
  <c r="I69" i="5"/>
  <c r="M69" i="5"/>
  <c r="B85" i="5"/>
  <c r="F85" i="5"/>
  <c r="C85" i="5"/>
  <c r="H85" i="5"/>
  <c r="L85" i="5"/>
  <c r="D85" i="5"/>
  <c r="I85" i="5"/>
  <c r="M85" i="5"/>
  <c r="E85" i="5"/>
  <c r="J85" i="5"/>
  <c r="G85" i="5"/>
  <c r="K85" i="5"/>
  <c r="D101" i="5"/>
  <c r="H101" i="5"/>
  <c r="L101" i="5"/>
  <c r="E101" i="5"/>
  <c r="I101" i="5"/>
  <c r="M101" i="5"/>
  <c r="B101" i="5"/>
  <c r="F101" i="5"/>
  <c r="J101" i="5"/>
  <c r="C101" i="5"/>
  <c r="G101" i="5"/>
  <c r="K101" i="5"/>
  <c r="D117" i="5"/>
  <c r="H117" i="5"/>
  <c r="L117" i="5"/>
  <c r="E117" i="5"/>
  <c r="I117" i="5"/>
  <c r="M117" i="5"/>
  <c r="B117" i="5"/>
  <c r="F117" i="5"/>
  <c r="J117" i="5"/>
  <c r="C117" i="5"/>
  <c r="G117" i="5"/>
  <c r="K117" i="5"/>
  <c r="D133" i="5"/>
  <c r="H133" i="5"/>
  <c r="L133" i="5"/>
  <c r="E133" i="5"/>
  <c r="I133" i="5"/>
  <c r="M133" i="5"/>
  <c r="B133" i="5"/>
  <c r="F133" i="5"/>
  <c r="J133" i="5"/>
  <c r="C133" i="5"/>
  <c r="G133" i="5"/>
  <c r="K133" i="5"/>
  <c r="E46" i="5"/>
  <c r="I46" i="5"/>
  <c r="M46" i="5"/>
  <c r="B46" i="5"/>
  <c r="F46" i="5"/>
  <c r="J46" i="5"/>
  <c r="C46" i="5"/>
  <c r="G46" i="5"/>
  <c r="K46" i="5"/>
  <c r="D46" i="5"/>
  <c r="H46" i="5"/>
  <c r="L46" i="5"/>
  <c r="B62" i="5"/>
  <c r="F62" i="5"/>
  <c r="J62" i="5"/>
  <c r="C62" i="5"/>
  <c r="G62" i="5"/>
  <c r="K62" i="5"/>
  <c r="D62" i="5"/>
  <c r="H62" i="5"/>
  <c r="L62" i="5"/>
  <c r="E62" i="5"/>
  <c r="I62" i="5"/>
  <c r="M62" i="5"/>
  <c r="B78" i="5"/>
  <c r="F78" i="5"/>
  <c r="J78" i="5"/>
  <c r="C78" i="5"/>
  <c r="G78" i="5"/>
  <c r="K78" i="5"/>
  <c r="D78" i="5"/>
  <c r="H78" i="5"/>
  <c r="L78" i="5"/>
  <c r="E78" i="5"/>
  <c r="I78" i="5"/>
  <c r="M78" i="5"/>
  <c r="D94" i="5"/>
  <c r="H94" i="5"/>
  <c r="L94" i="5"/>
  <c r="E94" i="5"/>
  <c r="I94" i="5"/>
  <c r="M94" i="5"/>
  <c r="B94" i="5"/>
  <c r="F94" i="5"/>
  <c r="J94" i="5"/>
  <c r="C94" i="5"/>
  <c r="G94" i="5"/>
  <c r="K94" i="5"/>
  <c r="D110" i="5"/>
  <c r="H110" i="5"/>
  <c r="L110" i="5"/>
  <c r="E110" i="5"/>
  <c r="I110" i="5"/>
  <c r="M110" i="5"/>
  <c r="B110" i="5"/>
  <c r="F110" i="5"/>
  <c r="J110" i="5"/>
  <c r="C110" i="5"/>
  <c r="G110" i="5"/>
  <c r="K110" i="5"/>
  <c r="D126" i="5"/>
  <c r="H126" i="5"/>
  <c r="L126" i="5"/>
  <c r="E126" i="5"/>
  <c r="I126" i="5"/>
  <c r="M126" i="5"/>
  <c r="B126" i="5"/>
  <c r="F126" i="5"/>
  <c r="J126" i="5"/>
  <c r="C126" i="5"/>
  <c r="G126" i="5"/>
  <c r="K126" i="5"/>
  <c r="E40" i="5"/>
  <c r="I40" i="5"/>
  <c r="M40" i="5"/>
  <c r="B40" i="5"/>
  <c r="F40" i="5"/>
  <c r="J40" i="5"/>
  <c r="C40" i="5"/>
  <c r="G40" i="5"/>
  <c r="K40" i="5"/>
  <c r="D40" i="5"/>
  <c r="H40" i="5"/>
  <c r="L40" i="5"/>
  <c r="B56" i="5"/>
  <c r="F56" i="5"/>
  <c r="J56" i="5"/>
  <c r="C56" i="5"/>
  <c r="G56" i="5"/>
  <c r="K56" i="5"/>
  <c r="D56" i="5"/>
  <c r="H56" i="5"/>
  <c r="L56" i="5"/>
  <c r="E56" i="5"/>
  <c r="I56" i="5"/>
  <c r="M56" i="5"/>
  <c r="B72" i="5"/>
  <c r="F72" i="5"/>
  <c r="J72" i="5"/>
  <c r="C72" i="5"/>
  <c r="G72" i="5"/>
  <c r="K72" i="5"/>
  <c r="D72" i="5"/>
  <c r="H72" i="5"/>
  <c r="L72" i="5"/>
  <c r="E72" i="5"/>
  <c r="I72" i="5"/>
  <c r="M72" i="5"/>
  <c r="D88" i="5"/>
  <c r="H88" i="5"/>
  <c r="L88" i="5"/>
  <c r="E88" i="5"/>
  <c r="I88" i="5"/>
  <c r="M88" i="5"/>
  <c r="B88" i="5"/>
  <c r="F88" i="5"/>
  <c r="J88" i="5"/>
  <c r="C88" i="5"/>
  <c r="G88" i="5"/>
  <c r="K88" i="5"/>
  <c r="D104" i="5"/>
  <c r="H104" i="5"/>
  <c r="L104" i="5"/>
  <c r="E104" i="5"/>
  <c r="I104" i="5"/>
  <c r="M104" i="5"/>
  <c r="B104" i="5"/>
  <c r="F104" i="5"/>
  <c r="J104" i="5"/>
  <c r="C104" i="5"/>
  <c r="G104" i="5"/>
  <c r="K104" i="5"/>
  <c r="D120" i="5"/>
  <c r="H120" i="5"/>
  <c r="L120" i="5"/>
  <c r="E120" i="5"/>
  <c r="I120" i="5"/>
  <c r="M120" i="5"/>
  <c r="B120" i="5"/>
  <c r="F120" i="5"/>
  <c r="J120" i="5"/>
  <c r="C120" i="5"/>
  <c r="G120" i="5"/>
  <c r="K120" i="5"/>
  <c r="E27" i="5"/>
  <c r="I27" i="5"/>
  <c r="M27" i="5"/>
  <c r="B27" i="5"/>
  <c r="F27" i="5"/>
  <c r="J27" i="5"/>
  <c r="C27" i="5"/>
  <c r="G27" i="5"/>
  <c r="K27" i="5"/>
  <c r="D27" i="5"/>
  <c r="H27" i="5"/>
  <c r="L27" i="5"/>
  <c r="D119" i="5"/>
  <c r="H119" i="5"/>
  <c r="L119" i="5"/>
  <c r="E119" i="5"/>
  <c r="I119" i="5"/>
  <c r="M119" i="5"/>
  <c r="B119" i="5"/>
  <c r="F119" i="5"/>
  <c r="J119" i="5"/>
  <c r="C119" i="5"/>
  <c r="G119" i="5"/>
  <c r="K119" i="5"/>
  <c r="B75" i="5"/>
  <c r="F75" i="5"/>
  <c r="J75" i="5"/>
  <c r="C75" i="5"/>
  <c r="G75" i="5"/>
  <c r="K75" i="5"/>
  <c r="D75" i="5"/>
  <c r="H75" i="5"/>
  <c r="L75" i="5"/>
  <c r="E75" i="5"/>
  <c r="I75" i="5"/>
  <c r="M75" i="5"/>
  <c r="B63" i="5"/>
  <c r="F63" i="5"/>
  <c r="J63" i="5"/>
  <c r="C63" i="5"/>
  <c r="G63" i="5"/>
  <c r="K63" i="5"/>
  <c r="D63" i="5"/>
  <c r="H63" i="5"/>
  <c r="L63" i="5"/>
  <c r="E63" i="5"/>
  <c r="I63" i="5"/>
  <c r="M63" i="5"/>
  <c r="B71" i="5"/>
  <c r="F71" i="5"/>
  <c r="J71" i="5"/>
  <c r="C71" i="5"/>
  <c r="G71" i="5"/>
  <c r="K71" i="5"/>
  <c r="D71" i="5"/>
  <c r="H71" i="5"/>
  <c r="L71" i="5"/>
  <c r="E71" i="5"/>
  <c r="I71" i="5"/>
  <c r="M71" i="5"/>
  <c r="E55" i="5"/>
  <c r="F55" i="5"/>
  <c r="J55" i="5"/>
  <c r="B55" i="5"/>
  <c r="G55" i="5"/>
  <c r="K55" i="5"/>
  <c r="C55" i="5"/>
  <c r="H55" i="5"/>
  <c r="L55" i="5"/>
  <c r="D55" i="5"/>
  <c r="I55" i="5"/>
  <c r="M55" i="5"/>
  <c r="D127" i="5"/>
  <c r="H127" i="5"/>
  <c r="L127" i="5"/>
  <c r="E127" i="5"/>
  <c r="I127" i="5"/>
  <c r="M127" i="5"/>
  <c r="B127" i="5"/>
  <c r="F127" i="5"/>
  <c r="J127" i="5"/>
  <c r="C127" i="5"/>
  <c r="G127" i="5"/>
  <c r="K127" i="5"/>
  <c r="E30" i="5"/>
  <c r="I30" i="5"/>
  <c r="M30" i="5"/>
  <c r="B30" i="5"/>
  <c r="F30" i="5"/>
  <c r="J30" i="5"/>
  <c r="C30" i="5"/>
  <c r="G30" i="5"/>
  <c r="K30" i="5"/>
  <c r="D30" i="5"/>
  <c r="H30" i="5"/>
  <c r="L30" i="5"/>
  <c r="B65" i="5"/>
  <c r="F65" i="5"/>
  <c r="J65" i="5"/>
  <c r="C65" i="5"/>
  <c r="G65" i="5"/>
  <c r="K65" i="5"/>
  <c r="D65" i="5"/>
  <c r="H65" i="5"/>
  <c r="L65" i="5"/>
  <c r="E65" i="5"/>
  <c r="I65" i="5"/>
  <c r="M65" i="5"/>
  <c r="D97" i="5"/>
  <c r="H97" i="5"/>
  <c r="L97" i="5"/>
  <c r="E97" i="5"/>
  <c r="I97" i="5"/>
  <c r="M97" i="5"/>
  <c r="B97" i="5"/>
  <c r="F97" i="5"/>
  <c r="J97" i="5"/>
  <c r="C97" i="5"/>
  <c r="G97" i="5"/>
  <c r="K97" i="5"/>
  <c r="D129" i="5"/>
  <c r="H129" i="5"/>
  <c r="L129" i="5"/>
  <c r="E129" i="5"/>
  <c r="I129" i="5"/>
  <c r="M129" i="5"/>
  <c r="B129" i="5"/>
  <c r="F129" i="5"/>
  <c r="J129" i="5"/>
  <c r="C129" i="5"/>
  <c r="G129" i="5"/>
  <c r="K129" i="5"/>
  <c r="B58" i="5"/>
  <c r="F58" i="5"/>
  <c r="J58" i="5"/>
  <c r="C58" i="5"/>
  <c r="G58" i="5"/>
  <c r="K58" i="5"/>
  <c r="D58" i="5"/>
  <c r="H58" i="5"/>
  <c r="L58" i="5"/>
  <c r="E58" i="5"/>
  <c r="I58" i="5"/>
  <c r="M58" i="5"/>
  <c r="D90" i="5"/>
  <c r="H90" i="5"/>
  <c r="L90" i="5"/>
  <c r="E90" i="5"/>
  <c r="I90" i="5"/>
  <c r="M90" i="5"/>
  <c r="B90" i="5"/>
  <c r="F90" i="5"/>
  <c r="J90" i="5"/>
  <c r="C90" i="5"/>
  <c r="G90" i="5"/>
  <c r="K90" i="5"/>
  <c r="D122" i="5"/>
  <c r="H122" i="5"/>
  <c r="L122" i="5"/>
  <c r="E122" i="5"/>
  <c r="I122" i="5"/>
  <c r="M122" i="5"/>
  <c r="B122" i="5"/>
  <c r="F122" i="5"/>
  <c r="J122" i="5"/>
  <c r="C122" i="5"/>
  <c r="G122" i="5"/>
  <c r="K122" i="5"/>
  <c r="E52" i="5"/>
  <c r="I52" i="5"/>
  <c r="M52" i="5"/>
  <c r="B52" i="5"/>
  <c r="F52" i="5"/>
  <c r="J52" i="5"/>
  <c r="C52" i="5"/>
  <c r="G52" i="5"/>
  <c r="K52" i="5"/>
  <c r="D52" i="5"/>
  <c r="H52" i="5"/>
  <c r="L52" i="5"/>
  <c r="B68" i="5"/>
  <c r="F68" i="5"/>
  <c r="J68" i="5"/>
  <c r="C68" i="5"/>
  <c r="G68" i="5"/>
  <c r="K68" i="5"/>
  <c r="D68" i="5"/>
  <c r="H68" i="5"/>
  <c r="L68" i="5"/>
  <c r="E68" i="5"/>
  <c r="I68" i="5"/>
  <c r="M68" i="5"/>
  <c r="D100" i="5"/>
  <c r="H100" i="5"/>
  <c r="L100" i="5"/>
  <c r="E100" i="5"/>
  <c r="I100" i="5"/>
  <c r="M100" i="5"/>
  <c r="B100" i="5"/>
  <c r="F100" i="5"/>
  <c r="J100" i="5"/>
  <c r="C100" i="5"/>
  <c r="G100" i="5"/>
  <c r="K100" i="5"/>
  <c r="D132" i="5"/>
  <c r="H132" i="5"/>
  <c r="L132" i="5"/>
  <c r="E132" i="5"/>
  <c r="I132" i="5"/>
  <c r="M132" i="5"/>
  <c r="B132" i="5"/>
  <c r="F132" i="5"/>
  <c r="J132" i="5"/>
  <c r="C132" i="5"/>
  <c r="G132" i="5"/>
  <c r="K132" i="5"/>
  <c r="D103" i="5"/>
  <c r="H103" i="5"/>
  <c r="L103" i="5"/>
  <c r="E103" i="5"/>
  <c r="I103" i="5"/>
  <c r="M103" i="5"/>
  <c r="B103" i="5"/>
  <c r="F103" i="5"/>
  <c r="J103" i="5"/>
  <c r="C103" i="5"/>
  <c r="G103" i="5"/>
  <c r="K103" i="5"/>
  <c r="E38" i="5"/>
  <c r="I38" i="5"/>
  <c r="M38" i="5"/>
  <c r="B38" i="5"/>
  <c r="F38" i="5"/>
  <c r="J38" i="5"/>
  <c r="C38" i="5"/>
  <c r="G38" i="5"/>
  <c r="K38" i="5"/>
  <c r="D38" i="5"/>
  <c r="H38" i="5"/>
  <c r="L38" i="5"/>
  <c r="E41" i="5"/>
  <c r="I41" i="5"/>
  <c r="M41" i="5"/>
  <c r="B41" i="5"/>
  <c r="F41" i="5"/>
  <c r="J41" i="5"/>
  <c r="C41" i="5"/>
  <c r="G41" i="5"/>
  <c r="K41" i="5"/>
  <c r="D41" i="5"/>
  <c r="H41" i="5"/>
  <c r="L41" i="5"/>
  <c r="B57" i="5"/>
  <c r="F57" i="5"/>
  <c r="J57" i="5"/>
  <c r="C57" i="5"/>
  <c r="G57" i="5"/>
  <c r="K57" i="5"/>
  <c r="D57" i="5"/>
  <c r="H57" i="5"/>
  <c r="L57" i="5"/>
  <c r="E57" i="5"/>
  <c r="I57" i="5"/>
  <c r="M57" i="5"/>
  <c r="B73" i="5"/>
  <c r="F73" i="5"/>
  <c r="J73" i="5"/>
  <c r="C73" i="5"/>
  <c r="G73" i="5"/>
  <c r="K73" i="5"/>
  <c r="D73" i="5"/>
  <c r="H73" i="5"/>
  <c r="L73" i="5"/>
  <c r="E73" i="5"/>
  <c r="I73" i="5"/>
  <c r="M73" i="5"/>
  <c r="D89" i="5"/>
  <c r="H89" i="5"/>
  <c r="L89" i="5"/>
  <c r="E89" i="5"/>
  <c r="I89" i="5"/>
  <c r="M89" i="5"/>
  <c r="B89" i="5"/>
  <c r="F89" i="5"/>
  <c r="J89" i="5"/>
  <c r="C89" i="5"/>
  <c r="G89" i="5"/>
  <c r="K89" i="5"/>
  <c r="D105" i="5"/>
  <c r="H105" i="5"/>
  <c r="L105" i="5"/>
  <c r="E105" i="5"/>
  <c r="I105" i="5"/>
  <c r="M105" i="5"/>
  <c r="B105" i="5"/>
  <c r="F105" i="5"/>
  <c r="J105" i="5"/>
  <c r="C105" i="5"/>
  <c r="G105" i="5"/>
  <c r="K105" i="5"/>
  <c r="D121" i="5"/>
  <c r="H121" i="5"/>
  <c r="L121" i="5"/>
  <c r="E121" i="5"/>
  <c r="I121" i="5"/>
  <c r="M121" i="5"/>
  <c r="B121" i="5"/>
  <c r="F121" i="5"/>
  <c r="J121" i="5"/>
  <c r="C121" i="5"/>
  <c r="G121" i="5"/>
  <c r="K121" i="5"/>
  <c r="E32" i="5"/>
  <c r="I32" i="5"/>
  <c r="M32" i="5"/>
  <c r="B32" i="5"/>
  <c r="F32" i="5"/>
  <c r="J32" i="5"/>
  <c r="C32" i="5"/>
  <c r="G32" i="5"/>
  <c r="K32" i="5"/>
  <c r="D32" i="5"/>
  <c r="H32" i="5"/>
  <c r="L32" i="5"/>
  <c r="E50" i="5"/>
  <c r="I50" i="5"/>
  <c r="M50" i="5"/>
  <c r="B50" i="5"/>
  <c r="F50" i="5"/>
  <c r="J50" i="5"/>
  <c r="C50" i="5"/>
  <c r="G50" i="5"/>
  <c r="K50" i="5"/>
  <c r="D50" i="5"/>
  <c r="H50" i="5"/>
  <c r="L50" i="5"/>
  <c r="B66" i="5"/>
  <c r="F66" i="5"/>
  <c r="J66" i="5"/>
  <c r="C66" i="5"/>
  <c r="G66" i="5"/>
  <c r="K66" i="5"/>
  <c r="D66" i="5"/>
  <c r="H66" i="5"/>
  <c r="L66" i="5"/>
  <c r="E66" i="5"/>
  <c r="I66" i="5"/>
  <c r="M66" i="5"/>
  <c r="B82" i="5"/>
  <c r="F82" i="5"/>
  <c r="J82" i="5"/>
  <c r="C82" i="5"/>
  <c r="G82" i="5"/>
  <c r="K82" i="5"/>
  <c r="D82" i="5"/>
  <c r="H82" i="5"/>
  <c r="L82" i="5"/>
  <c r="E82" i="5"/>
  <c r="I82" i="5"/>
  <c r="M82" i="5"/>
  <c r="D98" i="5"/>
  <c r="H98" i="5"/>
  <c r="L98" i="5"/>
  <c r="E98" i="5"/>
  <c r="I98" i="5"/>
  <c r="M98" i="5"/>
  <c r="B98" i="5"/>
  <c r="F98" i="5"/>
  <c r="J98" i="5"/>
  <c r="C98" i="5"/>
  <c r="G98" i="5"/>
  <c r="K98" i="5"/>
  <c r="D114" i="5"/>
  <c r="H114" i="5"/>
  <c r="L114" i="5"/>
  <c r="E114" i="5"/>
  <c r="J114" i="5"/>
  <c r="F114" i="5"/>
  <c r="K114" i="5"/>
  <c r="B114" i="5"/>
  <c r="G114" i="5"/>
  <c r="M114" i="5"/>
  <c r="C114" i="5"/>
  <c r="I114" i="5"/>
  <c r="D130" i="5"/>
  <c r="H130" i="5"/>
  <c r="L130" i="5"/>
  <c r="E130" i="5"/>
  <c r="I130" i="5"/>
  <c r="M130" i="5"/>
  <c r="B130" i="5"/>
  <c r="F130" i="5"/>
  <c r="J130" i="5"/>
  <c r="C130" i="5"/>
  <c r="G130" i="5"/>
  <c r="K130" i="5"/>
  <c r="E44" i="5"/>
  <c r="I44" i="5"/>
  <c r="M44" i="5"/>
  <c r="B44" i="5"/>
  <c r="F44" i="5"/>
  <c r="J44" i="5"/>
  <c r="C44" i="5"/>
  <c r="G44" i="5"/>
  <c r="K44" i="5"/>
  <c r="D44" i="5"/>
  <c r="H44" i="5"/>
  <c r="L44" i="5"/>
  <c r="B60" i="5"/>
  <c r="F60" i="5"/>
  <c r="J60" i="5"/>
  <c r="C60" i="5"/>
  <c r="G60" i="5"/>
  <c r="K60" i="5"/>
  <c r="D60" i="5"/>
  <c r="H60" i="5"/>
  <c r="L60" i="5"/>
  <c r="E60" i="5"/>
  <c r="I60" i="5"/>
  <c r="M60" i="5"/>
  <c r="B76" i="5"/>
  <c r="F76" i="5"/>
  <c r="J76" i="5"/>
  <c r="C76" i="5"/>
  <c r="G76" i="5"/>
  <c r="K76" i="5"/>
  <c r="D76" i="5"/>
  <c r="H76" i="5"/>
  <c r="L76" i="5"/>
  <c r="E76" i="5"/>
  <c r="I76" i="5"/>
  <c r="M76" i="5"/>
  <c r="D92" i="5"/>
  <c r="H92" i="5"/>
  <c r="L92" i="5"/>
  <c r="E92" i="5"/>
  <c r="I92" i="5"/>
  <c r="M92" i="5"/>
  <c r="B92" i="5"/>
  <c r="F92" i="5"/>
  <c r="J92" i="5"/>
  <c r="C92" i="5"/>
  <c r="G92" i="5"/>
  <c r="K92" i="5"/>
  <c r="D108" i="5"/>
  <c r="H108" i="5"/>
  <c r="L108" i="5"/>
  <c r="E108" i="5"/>
  <c r="I108" i="5"/>
  <c r="M108" i="5"/>
  <c r="B108" i="5"/>
  <c r="F108" i="5"/>
  <c r="J108" i="5"/>
  <c r="C108" i="5"/>
  <c r="G108" i="5"/>
  <c r="K108" i="5"/>
  <c r="D124" i="5"/>
  <c r="H124" i="5"/>
  <c r="L124" i="5"/>
  <c r="E124" i="5"/>
  <c r="I124" i="5"/>
  <c r="M124" i="5"/>
  <c r="B124" i="5"/>
  <c r="F124" i="5"/>
  <c r="J124" i="5"/>
  <c r="C124" i="5"/>
  <c r="G124" i="5"/>
  <c r="K124" i="5"/>
  <c r="E39" i="5"/>
  <c r="I39" i="5"/>
  <c r="M39" i="5"/>
  <c r="B39" i="5"/>
  <c r="F39" i="5"/>
  <c r="J39" i="5"/>
  <c r="C39" i="5"/>
  <c r="G39" i="5"/>
  <c r="K39" i="5"/>
  <c r="D39" i="5"/>
  <c r="H39" i="5"/>
  <c r="L39" i="5"/>
  <c r="E51" i="5"/>
  <c r="I51" i="5"/>
  <c r="M51" i="5"/>
  <c r="B51" i="5"/>
  <c r="F51" i="5"/>
  <c r="J51" i="5"/>
  <c r="C51" i="5"/>
  <c r="G51" i="5"/>
  <c r="K51" i="5"/>
  <c r="D51" i="5"/>
  <c r="H51" i="5"/>
  <c r="L51" i="5"/>
  <c r="D87" i="5"/>
  <c r="H87" i="5"/>
  <c r="L87" i="5"/>
  <c r="E87" i="5"/>
  <c r="I87" i="5"/>
  <c r="M87" i="5"/>
  <c r="B87" i="5"/>
  <c r="F87" i="5"/>
  <c r="J87" i="5"/>
  <c r="C87" i="5"/>
  <c r="G87" i="5"/>
  <c r="K87" i="5"/>
  <c r="B59" i="5"/>
  <c r="F59" i="5"/>
  <c r="J59" i="5"/>
  <c r="C59" i="5"/>
  <c r="G59" i="5"/>
  <c r="K59" i="5"/>
  <c r="D59" i="5"/>
  <c r="H59" i="5"/>
  <c r="L59" i="5"/>
  <c r="E59" i="5"/>
  <c r="I59" i="5"/>
  <c r="M59" i="5"/>
  <c r="E47" i="5"/>
  <c r="I47" i="5"/>
  <c r="M47" i="5"/>
  <c r="B47" i="5"/>
  <c r="F47" i="5"/>
  <c r="J47" i="5"/>
  <c r="C47" i="5"/>
  <c r="G47" i="5"/>
  <c r="K47" i="5"/>
  <c r="D47" i="5"/>
  <c r="H47" i="5"/>
  <c r="L47" i="5"/>
  <c r="D99" i="5"/>
  <c r="H99" i="5"/>
  <c r="L99" i="5"/>
  <c r="E99" i="5"/>
  <c r="I99" i="5"/>
  <c r="M99" i="5"/>
  <c r="B99" i="5"/>
  <c r="F99" i="5"/>
  <c r="J99" i="5"/>
  <c r="C99" i="5"/>
  <c r="G99" i="5"/>
  <c r="K99" i="5"/>
  <c r="D107" i="5"/>
  <c r="H107" i="5"/>
  <c r="L107" i="5"/>
  <c r="E107" i="5"/>
  <c r="I107" i="5"/>
  <c r="M107" i="5"/>
  <c r="B107" i="5"/>
  <c r="F107" i="5"/>
  <c r="J107" i="5"/>
  <c r="C107" i="5"/>
  <c r="G107" i="5"/>
  <c r="K107" i="5"/>
  <c r="E33" i="5"/>
  <c r="I33" i="5"/>
  <c r="M33" i="5"/>
  <c r="B33" i="5"/>
  <c r="F33" i="5"/>
  <c r="J33" i="5"/>
  <c r="C33" i="5"/>
  <c r="G33" i="5"/>
  <c r="K33" i="5"/>
  <c r="D33" i="5"/>
  <c r="H33" i="5"/>
  <c r="L33" i="5"/>
  <c r="E45" i="5"/>
  <c r="I45" i="5"/>
  <c r="M45" i="5"/>
  <c r="B45" i="5"/>
  <c r="F45" i="5"/>
  <c r="J45" i="5"/>
  <c r="C45" i="5"/>
  <c r="G45" i="5"/>
  <c r="K45" i="5"/>
  <c r="D45" i="5"/>
  <c r="H45" i="5"/>
  <c r="L45" i="5"/>
  <c r="B61" i="5"/>
  <c r="F61" i="5"/>
  <c r="J61" i="5"/>
  <c r="C61" i="5"/>
  <c r="G61" i="5"/>
  <c r="K61" i="5"/>
  <c r="D61" i="5"/>
  <c r="H61" i="5"/>
  <c r="L61" i="5"/>
  <c r="E61" i="5"/>
  <c r="I61" i="5"/>
  <c r="M61" i="5"/>
  <c r="B77" i="5"/>
  <c r="F77" i="5"/>
  <c r="J77" i="5"/>
  <c r="C77" i="5"/>
  <c r="G77" i="5"/>
  <c r="K77" i="5"/>
  <c r="D77" i="5"/>
  <c r="H77" i="5"/>
  <c r="L77" i="5"/>
  <c r="E77" i="5"/>
  <c r="I77" i="5"/>
  <c r="M77" i="5"/>
  <c r="D93" i="5"/>
  <c r="H93" i="5"/>
  <c r="L93" i="5"/>
  <c r="E93" i="5"/>
  <c r="I93" i="5"/>
  <c r="M93" i="5"/>
  <c r="B93" i="5"/>
  <c r="F93" i="5"/>
  <c r="J93" i="5"/>
  <c r="C93" i="5"/>
  <c r="G93" i="5"/>
  <c r="K93" i="5"/>
  <c r="D109" i="5"/>
  <c r="H109" i="5"/>
  <c r="L109" i="5"/>
  <c r="E109" i="5"/>
  <c r="I109" i="5"/>
  <c r="M109" i="5"/>
  <c r="B109" i="5"/>
  <c r="F109" i="5"/>
  <c r="J109" i="5"/>
  <c r="C109" i="5"/>
  <c r="G109" i="5"/>
  <c r="K109" i="5"/>
  <c r="D125" i="5"/>
  <c r="H125" i="5"/>
  <c r="L125" i="5"/>
  <c r="E125" i="5"/>
  <c r="I125" i="5"/>
  <c r="M125" i="5"/>
  <c r="B125" i="5"/>
  <c r="F125" i="5"/>
  <c r="J125" i="5"/>
  <c r="C125" i="5"/>
  <c r="G125" i="5"/>
  <c r="K125" i="5"/>
  <c r="E37" i="5"/>
  <c r="I37" i="5"/>
  <c r="M37" i="5"/>
  <c r="B37" i="5"/>
  <c r="F37" i="5"/>
  <c r="J37" i="5"/>
  <c r="C37" i="5"/>
  <c r="G37" i="5"/>
  <c r="K37" i="5"/>
  <c r="D37" i="5"/>
  <c r="H37" i="5"/>
  <c r="L37" i="5"/>
  <c r="E54" i="5"/>
  <c r="I54" i="5"/>
  <c r="M54" i="5"/>
  <c r="B54" i="5"/>
  <c r="F54" i="5"/>
  <c r="J54" i="5"/>
  <c r="C54" i="5"/>
  <c r="G54" i="5"/>
  <c r="K54" i="5"/>
  <c r="D54" i="5"/>
  <c r="H54" i="5"/>
  <c r="L54" i="5"/>
  <c r="B70" i="5"/>
  <c r="F70" i="5"/>
  <c r="J70" i="5"/>
  <c r="C70" i="5"/>
  <c r="G70" i="5"/>
  <c r="K70" i="5"/>
  <c r="D70" i="5"/>
  <c r="H70" i="5"/>
  <c r="L70" i="5"/>
  <c r="E70" i="5"/>
  <c r="I70" i="5"/>
  <c r="M70" i="5"/>
  <c r="D86" i="5"/>
  <c r="H86" i="5"/>
  <c r="L86" i="5"/>
  <c r="E86" i="5"/>
  <c r="I86" i="5"/>
  <c r="M86" i="5"/>
  <c r="B86" i="5"/>
  <c r="F86" i="5"/>
  <c r="J86" i="5"/>
  <c r="C86" i="5"/>
  <c r="G86" i="5"/>
  <c r="K86" i="5"/>
  <c r="D102" i="5"/>
  <c r="H102" i="5"/>
  <c r="L102" i="5"/>
  <c r="E102" i="5"/>
  <c r="I102" i="5"/>
  <c r="M102" i="5"/>
  <c r="B102" i="5"/>
  <c r="F102" i="5"/>
  <c r="J102" i="5"/>
  <c r="C102" i="5"/>
  <c r="G102" i="5"/>
  <c r="K102" i="5"/>
  <c r="D118" i="5"/>
  <c r="H118" i="5"/>
  <c r="L118" i="5"/>
  <c r="E118" i="5"/>
  <c r="I118" i="5"/>
  <c r="M118" i="5"/>
  <c r="B118" i="5"/>
  <c r="F118" i="5"/>
  <c r="J118" i="5"/>
  <c r="C118" i="5"/>
  <c r="G118" i="5"/>
  <c r="K118" i="5"/>
  <c r="E29" i="5"/>
  <c r="I29" i="5"/>
  <c r="M29" i="5"/>
  <c r="B29" i="5"/>
  <c r="F29" i="5"/>
  <c r="J29" i="5"/>
  <c r="C29" i="5"/>
  <c r="G29" i="5"/>
  <c r="K29" i="5"/>
  <c r="D29" i="5"/>
  <c r="H29" i="5"/>
  <c r="L29" i="5"/>
  <c r="E48" i="5"/>
  <c r="I48" i="5"/>
  <c r="M48" i="5"/>
  <c r="B48" i="5"/>
  <c r="F48" i="5"/>
  <c r="J48" i="5"/>
  <c r="C48" i="5"/>
  <c r="G48" i="5"/>
  <c r="K48" i="5"/>
  <c r="D48" i="5"/>
  <c r="H48" i="5"/>
  <c r="L48" i="5"/>
  <c r="B64" i="5"/>
  <c r="F64" i="5"/>
  <c r="J64" i="5"/>
  <c r="C64" i="5"/>
  <c r="G64" i="5"/>
  <c r="K64" i="5"/>
  <c r="D64" i="5"/>
  <c r="H64" i="5"/>
  <c r="L64" i="5"/>
  <c r="E64" i="5"/>
  <c r="I64" i="5"/>
  <c r="M64" i="5"/>
  <c r="B80" i="5"/>
  <c r="F80" i="5"/>
  <c r="J80" i="5"/>
  <c r="C80" i="5"/>
  <c r="G80" i="5"/>
  <c r="K80" i="5"/>
  <c r="D80" i="5"/>
  <c r="H80" i="5"/>
  <c r="L80" i="5"/>
  <c r="E80" i="5"/>
  <c r="I80" i="5"/>
  <c r="M80" i="5"/>
  <c r="D96" i="5"/>
  <c r="H96" i="5"/>
  <c r="L96" i="5"/>
  <c r="E96" i="5"/>
  <c r="I96" i="5"/>
  <c r="M96" i="5"/>
  <c r="B96" i="5"/>
  <c r="F96" i="5"/>
  <c r="J96" i="5"/>
  <c r="C96" i="5"/>
  <c r="G96" i="5"/>
  <c r="K96" i="5"/>
  <c r="D112" i="5"/>
  <c r="H112" i="5"/>
  <c r="L112" i="5"/>
  <c r="C112" i="5"/>
  <c r="G112" i="5"/>
  <c r="M112" i="5"/>
  <c r="B112" i="5"/>
  <c r="I112" i="5"/>
  <c r="E112" i="5"/>
  <c r="J112" i="5"/>
  <c r="F112" i="5"/>
  <c r="K112" i="5"/>
  <c r="D128" i="5"/>
  <c r="H128" i="5"/>
  <c r="L128" i="5"/>
  <c r="E128" i="5"/>
  <c r="I128" i="5"/>
  <c r="M128" i="5"/>
  <c r="B128" i="5"/>
  <c r="F128" i="5"/>
  <c r="J128" i="5"/>
  <c r="C128" i="5"/>
  <c r="G128" i="5"/>
  <c r="K128" i="5"/>
  <c r="E35" i="5"/>
  <c r="I35" i="5"/>
  <c r="M35" i="5"/>
  <c r="B35" i="5"/>
  <c r="F35" i="5"/>
  <c r="J35" i="5"/>
  <c r="C35" i="5"/>
  <c r="G35" i="5"/>
  <c r="K35" i="5"/>
  <c r="D35" i="5"/>
  <c r="H35" i="5"/>
  <c r="L35" i="5"/>
  <c r="B83" i="5"/>
  <c r="F83" i="5"/>
  <c r="J83" i="5"/>
  <c r="C83" i="5"/>
  <c r="D83" i="5"/>
  <c r="E83" i="5"/>
  <c r="K83" i="5"/>
  <c r="G83" i="5"/>
  <c r="L83" i="5"/>
  <c r="H83" i="5"/>
  <c r="M83" i="5"/>
  <c r="I83" i="5"/>
  <c r="D123" i="5"/>
  <c r="H123" i="5"/>
  <c r="L123" i="5"/>
  <c r="E123" i="5"/>
  <c r="I123" i="5"/>
  <c r="M123" i="5"/>
  <c r="B123" i="5"/>
  <c r="F123" i="5"/>
  <c r="J123" i="5"/>
  <c r="C123" i="5"/>
  <c r="G123" i="5"/>
  <c r="K123" i="5"/>
  <c r="E43" i="5"/>
  <c r="I43" i="5"/>
  <c r="M43" i="5"/>
  <c r="B43" i="5"/>
  <c r="F43" i="5"/>
  <c r="J43" i="5"/>
  <c r="C43" i="5"/>
  <c r="G43" i="5"/>
  <c r="K43" i="5"/>
  <c r="D43" i="5"/>
  <c r="H43" i="5"/>
  <c r="L43" i="5"/>
  <c r="E28" i="5"/>
  <c r="I28" i="5"/>
  <c r="M28" i="5"/>
  <c r="B28" i="5"/>
  <c r="F28" i="5"/>
  <c r="J28" i="5"/>
  <c r="C28" i="5"/>
  <c r="G28" i="5"/>
  <c r="K28" i="5"/>
  <c r="D28" i="5"/>
  <c r="H28" i="5"/>
  <c r="L28" i="5"/>
  <c r="D115" i="5"/>
  <c r="C115" i="5"/>
  <c r="H115" i="5"/>
  <c r="L115" i="5"/>
  <c r="E115" i="5"/>
  <c r="I115" i="5"/>
  <c r="M115" i="5"/>
  <c r="F115" i="5"/>
  <c r="J115" i="5"/>
  <c r="B115" i="5"/>
  <c r="G115" i="5"/>
  <c r="K115" i="5"/>
  <c r="D95" i="5"/>
  <c r="H95" i="5"/>
  <c r="L95" i="5"/>
  <c r="E95" i="5"/>
  <c r="I95" i="5"/>
  <c r="M95" i="5"/>
  <c r="B95" i="5"/>
  <c r="F95" i="5"/>
  <c r="J95" i="5"/>
  <c r="C95" i="5"/>
  <c r="G95" i="5"/>
  <c r="K95" i="5"/>
  <c r="B67" i="5"/>
  <c r="F67" i="5"/>
  <c r="J67" i="5"/>
  <c r="C67" i="5"/>
  <c r="G67" i="5"/>
  <c r="K67" i="5"/>
  <c r="D67" i="5"/>
  <c r="H67" i="5"/>
  <c r="L67" i="5"/>
  <c r="E67" i="5"/>
  <c r="I67" i="5"/>
  <c r="M67" i="5"/>
  <c r="M37" i="4"/>
  <c r="Q37" i="4"/>
  <c r="M69" i="4"/>
  <c r="Q69" i="4"/>
  <c r="M101" i="4"/>
  <c r="Q101" i="4"/>
  <c r="M30" i="4"/>
  <c r="Q30" i="4"/>
  <c r="M62" i="4"/>
  <c r="Q62" i="4"/>
  <c r="M94" i="4"/>
  <c r="Q94" i="4"/>
  <c r="M18" i="4"/>
  <c r="Q18" i="4"/>
  <c r="M36" i="4"/>
  <c r="Q36" i="4"/>
  <c r="M68" i="4"/>
  <c r="Q68" i="4"/>
  <c r="M100" i="4"/>
  <c r="Q100" i="4"/>
  <c r="M116" i="4"/>
  <c r="Q116" i="4"/>
  <c r="M15" i="4"/>
  <c r="Q15" i="4"/>
  <c r="M75" i="4"/>
  <c r="Q75" i="4"/>
  <c r="M63" i="4"/>
  <c r="Q63" i="4"/>
  <c r="M22" i="4"/>
  <c r="Q22" i="4"/>
  <c r="M115" i="4"/>
  <c r="Q115" i="4"/>
  <c r="M95" i="4"/>
  <c r="Q95" i="4"/>
  <c r="M25" i="4"/>
  <c r="Q25" i="4"/>
  <c r="M41" i="4"/>
  <c r="Q41" i="4"/>
  <c r="M73" i="4"/>
  <c r="Q73" i="4"/>
  <c r="M105" i="4"/>
  <c r="Q105" i="4"/>
  <c r="M34" i="4"/>
  <c r="Q34" i="4"/>
  <c r="M66" i="4"/>
  <c r="Q66" i="4"/>
  <c r="M98" i="4"/>
  <c r="Q98" i="4"/>
  <c r="M24" i="4"/>
  <c r="Q24" i="4"/>
  <c r="M56" i="4"/>
  <c r="Q56" i="4"/>
  <c r="M88" i="4"/>
  <c r="Q88" i="4"/>
  <c r="M11" i="4"/>
  <c r="Q11" i="4"/>
  <c r="M59" i="4"/>
  <c r="Q59" i="4"/>
  <c r="M55" i="4"/>
  <c r="Q55" i="4"/>
  <c r="M39" i="4"/>
  <c r="Q39" i="4"/>
  <c r="M14" i="4"/>
  <c r="Q14" i="4"/>
  <c r="M33" i="4"/>
  <c r="Q33" i="4"/>
  <c r="M49" i="4"/>
  <c r="Q49" i="4"/>
  <c r="M65" i="4"/>
  <c r="Q65" i="4"/>
  <c r="M81" i="4"/>
  <c r="Q81" i="4"/>
  <c r="M97" i="4"/>
  <c r="Q97" i="4"/>
  <c r="M113" i="4"/>
  <c r="Q113" i="4"/>
  <c r="M26" i="4"/>
  <c r="Q26" i="4"/>
  <c r="M42" i="4"/>
  <c r="Q42" i="4"/>
  <c r="M58" i="4"/>
  <c r="Q58" i="4"/>
  <c r="M74" i="4"/>
  <c r="Q74" i="4"/>
  <c r="M90" i="4"/>
  <c r="Q90" i="4"/>
  <c r="M106" i="4"/>
  <c r="Q106" i="4"/>
  <c r="M13" i="4"/>
  <c r="Q13" i="4"/>
  <c r="M32" i="4"/>
  <c r="Q32" i="4"/>
  <c r="M48" i="4"/>
  <c r="Q48" i="4"/>
  <c r="M64" i="4"/>
  <c r="Q64" i="4"/>
  <c r="M80" i="4"/>
  <c r="Q80" i="4"/>
  <c r="M96" i="4"/>
  <c r="Q96" i="4"/>
  <c r="M112" i="4"/>
  <c r="Q112" i="4"/>
  <c r="M19" i="4"/>
  <c r="Q19" i="4"/>
  <c r="M67" i="4"/>
  <c r="Q67" i="4"/>
  <c r="M107" i="4"/>
  <c r="Q107" i="4"/>
  <c r="M27" i="4"/>
  <c r="Q27" i="4"/>
  <c r="M12" i="4"/>
  <c r="Q12" i="4"/>
  <c r="M99" i="4"/>
  <c r="Q99" i="4"/>
  <c r="M79" i="4"/>
  <c r="Q79" i="4"/>
  <c r="M51" i="4"/>
  <c r="Q51" i="4"/>
  <c r="M20" i="4"/>
  <c r="Q20" i="4"/>
  <c r="M53" i="4"/>
  <c r="Q53" i="4"/>
  <c r="M85" i="4"/>
  <c r="Q85" i="4"/>
  <c r="M117" i="4"/>
  <c r="Q117" i="4"/>
  <c r="M46" i="4"/>
  <c r="Q46" i="4"/>
  <c r="M78" i="4"/>
  <c r="Q78" i="4"/>
  <c r="M110" i="4"/>
  <c r="Q110" i="4"/>
  <c r="M52" i="4"/>
  <c r="Q52" i="4"/>
  <c r="M84" i="4"/>
  <c r="Q84" i="4"/>
  <c r="M87" i="4"/>
  <c r="Q87" i="4"/>
  <c r="M57" i="4"/>
  <c r="Q57" i="4"/>
  <c r="M89" i="4"/>
  <c r="Q89" i="4"/>
  <c r="M16" i="4"/>
  <c r="Q16" i="4"/>
  <c r="M50" i="4"/>
  <c r="Q50" i="4"/>
  <c r="M82" i="4"/>
  <c r="Q82" i="4"/>
  <c r="M114" i="4"/>
  <c r="Q114" i="4"/>
  <c r="M40" i="4"/>
  <c r="Q40" i="4"/>
  <c r="M72" i="4"/>
  <c r="Q72" i="4"/>
  <c r="M104" i="4"/>
  <c r="Q104" i="4"/>
  <c r="M103" i="4"/>
  <c r="Q103" i="4"/>
  <c r="M47" i="4"/>
  <c r="Q47" i="4"/>
  <c r="M111" i="4"/>
  <c r="Q111" i="4"/>
  <c r="M29" i="4"/>
  <c r="Q29" i="4"/>
  <c r="M45" i="4"/>
  <c r="Q45" i="4"/>
  <c r="M61" i="4"/>
  <c r="Q61" i="4"/>
  <c r="M77" i="4"/>
  <c r="Q77" i="4"/>
  <c r="M93" i="4"/>
  <c r="Q93" i="4"/>
  <c r="M109" i="4"/>
  <c r="Q109" i="4"/>
  <c r="M21" i="4"/>
  <c r="Q21" i="4"/>
  <c r="M38" i="4"/>
  <c r="Q38" i="4"/>
  <c r="M54" i="4"/>
  <c r="Q54" i="4"/>
  <c r="M70" i="4"/>
  <c r="Q70" i="4"/>
  <c r="M86" i="4"/>
  <c r="Q86" i="4"/>
  <c r="M102" i="4"/>
  <c r="Q102" i="4"/>
  <c r="M28" i="4"/>
  <c r="Q28" i="4"/>
  <c r="M44" i="4"/>
  <c r="Q44" i="4"/>
  <c r="M60" i="4"/>
  <c r="Q60" i="4"/>
  <c r="M76" i="4"/>
  <c r="Q76" i="4"/>
  <c r="M92" i="4"/>
  <c r="Q92" i="4"/>
  <c r="M108" i="4"/>
  <c r="Q108" i="4"/>
  <c r="M23" i="4"/>
  <c r="Q23" i="4"/>
  <c r="M35" i="4"/>
  <c r="Q35" i="4"/>
  <c r="M71" i="4"/>
  <c r="Q71" i="4"/>
  <c r="M43" i="4"/>
  <c r="Q43" i="4"/>
  <c r="M31" i="4"/>
  <c r="Q31" i="4"/>
  <c r="M83" i="4"/>
  <c r="Q83" i="4"/>
  <c r="M91" i="4"/>
  <c r="Q91" i="4"/>
  <c r="M17" i="4"/>
  <c r="Q17" i="4"/>
  <c r="L118" i="4"/>
  <c r="B134" i="5" l="1"/>
  <c r="N97" i="5"/>
  <c r="N93" i="5"/>
  <c r="N89" i="5"/>
  <c r="N77" i="5"/>
  <c r="N111" i="5"/>
  <c r="N43" i="5"/>
  <c r="N117" i="5"/>
  <c r="N121" i="5"/>
  <c r="N101" i="5"/>
  <c r="N95" i="5"/>
  <c r="N85" i="5"/>
  <c r="N127" i="5"/>
  <c r="N47" i="5"/>
  <c r="N133" i="5"/>
  <c r="N125" i="5"/>
  <c r="N61" i="5"/>
  <c r="N49" i="5"/>
  <c r="N129" i="5"/>
  <c r="N45" i="5"/>
  <c r="N87" i="5"/>
  <c r="N109" i="5"/>
  <c r="N119" i="5"/>
  <c r="N113" i="5"/>
  <c r="N105" i="5"/>
  <c r="N69" i="5"/>
  <c r="N103" i="5"/>
  <c r="N26" i="5"/>
  <c r="N131" i="5"/>
  <c r="N123" i="5"/>
  <c r="N115" i="5"/>
  <c r="N107" i="5"/>
  <c r="N99" i="5"/>
  <c r="N91" i="5"/>
  <c r="N83" i="5"/>
  <c r="N41" i="5"/>
  <c r="N73" i="5"/>
  <c r="N65" i="5"/>
  <c r="N57" i="5"/>
  <c r="J134" i="5"/>
  <c r="J44" i="7" s="1"/>
  <c r="F134" i="5"/>
  <c r="F44" i="7" s="1"/>
  <c r="I134" i="5"/>
  <c r="I44" i="7" s="1"/>
  <c r="G134" i="5"/>
  <c r="G44" i="7" s="1"/>
  <c r="H134" i="5"/>
  <c r="H44" i="7" s="1"/>
  <c r="N81" i="5"/>
  <c r="B44" i="7"/>
  <c r="E134" i="5"/>
  <c r="E44" i="7" s="1"/>
  <c r="C134" i="5"/>
  <c r="C44" i="7" s="1"/>
  <c r="N80" i="5"/>
  <c r="N75" i="5"/>
  <c r="N71" i="5"/>
  <c r="N67" i="5"/>
  <c r="N63" i="5"/>
  <c r="N59" i="5"/>
  <c r="N55" i="5"/>
  <c r="N52" i="5"/>
  <c r="N38" i="5"/>
  <c r="N34" i="5"/>
  <c r="N30" i="5"/>
  <c r="L134" i="5"/>
  <c r="L44" i="7" s="1"/>
  <c r="N29" i="5"/>
  <c r="N132" i="5"/>
  <c r="N128" i="5"/>
  <c r="N124" i="5"/>
  <c r="N120" i="5"/>
  <c r="N116" i="5"/>
  <c r="N112" i="5"/>
  <c r="N108" i="5"/>
  <c r="N104" i="5"/>
  <c r="N100" i="5"/>
  <c r="N96" i="5"/>
  <c r="N92" i="5"/>
  <c r="N88" i="5"/>
  <c r="N84" i="5"/>
  <c r="N79" i="5"/>
  <c r="N76" i="5"/>
  <c r="N72" i="5"/>
  <c r="N68" i="5"/>
  <c r="N64" i="5"/>
  <c r="N60" i="5"/>
  <c r="N56" i="5"/>
  <c r="N53" i="5"/>
  <c r="N48" i="5"/>
  <c r="N44" i="5"/>
  <c r="N39" i="5"/>
  <c r="N35" i="5"/>
  <c r="N31" i="5"/>
  <c r="M134" i="5"/>
  <c r="M44" i="7" s="1"/>
  <c r="K134" i="5"/>
  <c r="K44" i="7" s="1"/>
  <c r="D134" i="5"/>
  <c r="D44" i="7" s="1"/>
  <c r="N50" i="5"/>
  <c r="N36" i="5"/>
  <c r="N32" i="5"/>
  <c r="N27" i="5"/>
  <c r="N40" i="5"/>
  <c r="N130" i="5"/>
  <c r="N126" i="5"/>
  <c r="N122" i="5"/>
  <c r="N118" i="5"/>
  <c r="N114" i="5"/>
  <c r="N110" i="5"/>
  <c r="N106" i="5"/>
  <c r="N102" i="5"/>
  <c r="N98" i="5"/>
  <c r="N94" i="5"/>
  <c r="N90" i="5"/>
  <c r="N86" i="5"/>
  <c r="N82" i="5"/>
  <c r="N78" i="5"/>
  <c r="N74" i="5"/>
  <c r="N70" i="5"/>
  <c r="N66" i="5"/>
  <c r="N62" i="5"/>
  <c r="N58" i="5"/>
  <c r="N54" i="5"/>
  <c r="N51" i="5"/>
  <c r="N46" i="5"/>
  <c r="N42" i="5"/>
  <c r="N37" i="5"/>
  <c r="N33" i="5"/>
  <c r="N28" i="5"/>
  <c r="N134" i="5" l="1"/>
  <c r="N44" i="7" s="1"/>
</calcChain>
</file>

<file path=xl/sharedStrings.xml><?xml version="1.0" encoding="utf-8"?>
<sst xmlns="http://schemas.openxmlformats.org/spreadsheetml/2006/main" count="135" uniqueCount="66">
  <si>
    <t xml:space="preserve">PROYECTO:         </t>
  </si>
  <si>
    <t>TOTALES</t>
  </si>
  <si>
    <t>INFORMACIÓN OFICIAL DE LA DGAC</t>
  </si>
  <si>
    <t>MES DEL AÑO</t>
  </si>
  <si>
    <t>horas noche</t>
  </si>
  <si>
    <t>Enero</t>
  </si>
  <si>
    <t>Febrero</t>
  </si>
  <si>
    <t xml:space="preserve">Marzo </t>
  </si>
  <si>
    <t>Abril</t>
  </si>
  <si>
    <t>Mayo</t>
  </si>
  <si>
    <t>Junio</t>
  </si>
  <si>
    <t>Julio</t>
  </si>
  <si>
    <t>Agosto</t>
  </si>
  <si>
    <t>Septiembre</t>
  </si>
  <si>
    <t>Octubre</t>
  </si>
  <si>
    <t>Noviembre</t>
  </si>
  <si>
    <t>Diciembre</t>
  </si>
  <si>
    <t>Las horas de crepusculos ( Alba y anochecer ) fueron obtenidas desde la Web de la dirección general de Aeronaútica Civil ( www.dgac.cl),</t>
  </si>
  <si>
    <t>BT1</t>
  </si>
  <si>
    <t>HORAS / MES</t>
  </si>
  <si>
    <t>CAP</t>
  </si>
  <si>
    <t>s/lum</t>
  </si>
  <si>
    <t>Total general</t>
  </si>
  <si>
    <t>SAP</t>
  </si>
  <si>
    <t>ME</t>
  </si>
  <si>
    <t>Total Luminarias</t>
  </si>
  <si>
    <t>Consumo Teórico (KW)</t>
  </si>
  <si>
    <t>POTENCIA INSTALADA (w)</t>
  </si>
  <si>
    <t xml:space="preserve">2.-CALCULO DE LAS HORAS EN FUNCIONAMIENTO </t>
  </si>
  <si>
    <t>Anochecer (hora)</t>
  </si>
  <si>
    <t>Inicio Alba (hora)</t>
  </si>
  <si>
    <t>DIAS POR MES</t>
  </si>
  <si>
    <t>HORAS/DIA NOCTURNAS</t>
  </si>
  <si>
    <t>Marzo</t>
  </si>
  <si>
    <t>1.-CALCULO POTENCIA NOMINAL INSTALADA ANTES DEL CAMBIO</t>
  </si>
  <si>
    <t>Resultados obtenidos a través del producto entre la potencia nominal instalada y las horas de funcionamiento mensual de cada circuito AP intervenido</t>
  </si>
  <si>
    <t>TOTAL CIRCUITO</t>
  </si>
  <si>
    <t>TOTAL MENSUAL</t>
  </si>
  <si>
    <t>MEMORIA DE CALCULO DE CONSUMO ENERGÍA NOMINAL ANTES DEL CAMBIO</t>
  </si>
  <si>
    <t>TOTAL ANUAL</t>
  </si>
  <si>
    <t>CONSUMO MENSUAL DE ENERGÍA (kwH)</t>
  </si>
  <si>
    <t>CONSUMO DE ENERGÍA POR CAP (kwH)</t>
  </si>
  <si>
    <t>BT2 PRESENTE EN PUNTA</t>
  </si>
  <si>
    <t>BT2 PARCIALMENTE PRESENTE EN PUNTA</t>
  </si>
  <si>
    <t>Potencia Contratada (KW)</t>
  </si>
  <si>
    <t>Diferencia         Contratado / Teórico</t>
  </si>
  <si>
    <t>Tarifa Contratada</t>
  </si>
  <si>
    <t>Amperaje Teórico (A)</t>
  </si>
  <si>
    <t>Amperaje Contratado (A)</t>
  </si>
  <si>
    <t>POTENCIA TEÓRICA (W)</t>
  </si>
  <si>
    <t>POTENCIA DE LÍNEA (W)</t>
  </si>
  <si>
    <t>3.- ESTIMACIÓN DE ENERGÍA CONSUMIDA ANTES DEL CAMBIO (KWh)</t>
  </si>
  <si>
    <t>Resultados obtenidos en base a la potencia nominal de las luminarias.</t>
  </si>
  <si>
    <t>2.- PRESENTACIÓN DE DATOS DE TARIFICACIÓN Y FACTURACIÓN ANTES DEL CAMBIO.</t>
  </si>
  <si>
    <t>1.-CALCULO POTENCIA NOMINAL INSTALADA ANTES DEL CAMBIO.</t>
  </si>
  <si>
    <t>TOTAL CIRCUITOS</t>
  </si>
  <si>
    <t>SIN INFORMACION</t>
  </si>
  <si>
    <t>TARIFA CONTRATADA</t>
  </si>
  <si>
    <t>6.- ESTIMACIÓN DE ENERGÍA CONSUMIDA ANTES DEL CAMBIO (KWh)</t>
  </si>
  <si>
    <t>Las luminarias instaladas en el radio Urbano de la comuna, previo al recambio masivo, poseían ballast de resistencia fija, manteniendo de este modo el nivel de potencia de las luminarias en su máximo durante la totalidad de las horas de funcionamiento.</t>
  </si>
  <si>
    <t>Pérdidas de ballast:</t>
  </si>
  <si>
    <t>Potencia Teórica (KW)</t>
  </si>
  <si>
    <t>Potencia Teórica c/n pérdidas (KW)</t>
  </si>
  <si>
    <t>Pérdidas de ballast</t>
  </si>
  <si>
    <t>3.- ESTIMACIÓN DE POTENCIA INSTALADA</t>
  </si>
  <si>
    <t xml:space="preserve">4.-CALCULO DE LAS HORAS EN FUNCIONAMIENTO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</si>
</sst>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00\ _€_-;\-* #,##0.00\ _€_-;_-* &quot;-&quot;??\ _€_-;_-@_-"/>
    <numFmt numFmtId="165" formatCode="#,##0.00_ ;\-#,##0.00\ "/>
    <numFmt numFmtId="166" formatCode="_-* #,##0_-;\-* #,##0_-;_-* &quot;-&quot;??_-;_-@_-"/>
    <numFmt numFmtId="167" formatCode="h:mm:ss;@"/>
    <numFmt numFmtId="168" formatCode="0.0"/>
  </numFmts>
  <fonts count="18" x14ac:knownFonts="1">
    <font>
      <sz val="11"/>
      <color theme="1"/>
      <name val="Calibri"/>
      <family val="2"/>
      <scheme val="minor"/>
    </font>
    <font>
      <sz val="11"/>
      <color theme="1"/>
      <name val="Arial"/>
      <family val="2"/>
    </font>
    <font>
      <sz val="11"/>
      <color theme="1"/>
      <name val="Arial"/>
      <family val="2"/>
    </font>
    <font>
      <sz val="11"/>
      <color indexed="8"/>
      <name val="Calibri"/>
      <family val="2"/>
    </font>
    <font>
      <sz val="9"/>
      <name val="Arial"/>
      <family val="2"/>
    </font>
    <font>
      <b/>
      <sz val="22"/>
      <name val="Arial"/>
      <family val="2"/>
    </font>
    <font>
      <sz val="11"/>
      <color indexed="8"/>
      <name val="Arial"/>
      <family val="2"/>
    </font>
    <font>
      <sz val="12"/>
      <color indexed="8"/>
      <name val="Arial"/>
      <family val="2"/>
    </font>
    <font>
      <b/>
      <sz val="12"/>
      <color indexed="8"/>
      <name val="Arial"/>
      <family val="2"/>
    </font>
    <font>
      <sz val="10"/>
      <name val="Arial"/>
      <family val="2"/>
    </font>
    <font>
      <sz val="10"/>
      <color indexed="8"/>
      <name val="Arial"/>
      <family val="2"/>
    </font>
    <font>
      <b/>
      <sz val="10"/>
      <name val="Arial"/>
      <family val="2"/>
    </font>
    <font>
      <b/>
      <sz val="10"/>
      <color indexed="8"/>
      <name val="Arial"/>
      <family val="2"/>
    </font>
    <font>
      <b/>
      <i/>
      <sz val="10"/>
      <name val="Arial"/>
      <family val="2"/>
    </font>
    <font>
      <b/>
      <sz val="11"/>
      <color theme="1"/>
      <name val="Calibri"/>
      <family val="2"/>
      <scheme val="minor"/>
    </font>
    <font>
      <sz val="8"/>
      <color theme="1"/>
      <name val="Calibri"/>
      <family val="2"/>
      <scheme val="minor"/>
    </font>
    <font>
      <b/>
      <sz val="10"/>
      <color theme="1"/>
      <name val="Arial"/>
      <family val="2"/>
    </font>
    <font>
      <sz val="11"/>
      <color theme="1"/>
      <name val="Calibri"/>
      <family val="2"/>
      <scheme val="minor"/>
    </font>
  </fonts>
  <fills count="3">
    <fill>
      <patternFill patternType="none"/>
    </fill>
    <fill>
      <patternFill patternType="gray125"/>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s>
  <cellStyleXfs count="3">
    <xf numFmtId="0" fontId="0" fillId="0" borderId="0"/>
    <xf numFmtId="43" fontId="3" fillId="0" borderId="0" applyFont="0" applyFill="0" applyBorder="0" applyAlignment="0" applyProtection="0"/>
    <xf numFmtId="9" fontId="17" fillId="0" borderId="0" applyFont="0" applyFill="0" applyBorder="0" applyAlignment="0" applyProtection="0"/>
  </cellStyleXfs>
  <cellXfs count="242">
    <xf numFmtId="0" fontId="0" fillId="0" borderId="0" xfId="0"/>
    <xf numFmtId="0" fontId="4"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43" fontId="4" fillId="0" borderId="0" xfId="1" applyNumberFormat="1" applyFont="1" applyAlignment="1">
      <alignment vertical="center"/>
    </xf>
    <xf numFmtId="0" fontId="4" fillId="0" borderId="0" xfId="0" applyFont="1" applyBorder="1" applyAlignment="1">
      <alignment vertical="center"/>
    </xf>
    <xf numFmtId="43" fontId="4" fillId="0" borderId="0" xfId="1" applyNumberFormat="1" applyFont="1" applyBorder="1" applyAlignment="1">
      <alignment vertical="center"/>
    </xf>
    <xf numFmtId="0" fontId="10" fillId="0" borderId="0" xfId="0" applyFont="1" applyAlignment="1">
      <alignment vertical="center"/>
    </xf>
    <xf numFmtId="0" fontId="11" fillId="0" borderId="0" xfId="0" applyFont="1" applyBorder="1" applyAlignment="1">
      <alignment vertical="center"/>
    </xf>
    <xf numFmtId="43" fontId="9" fillId="0" borderId="0" xfId="1" applyNumberFormat="1" applyFont="1" applyBorder="1" applyAlignme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9" fillId="0" borderId="0" xfId="0" applyFont="1" applyBorder="1" applyAlignment="1">
      <alignment horizontal="center" vertical="center"/>
    </xf>
    <xf numFmtId="0" fontId="10" fillId="0" borderId="0" xfId="0" applyFont="1" applyAlignment="1">
      <alignment horizontal="center" vertical="center"/>
    </xf>
    <xf numFmtId="43" fontId="9" fillId="0" borderId="1" xfId="1" applyNumberFormat="1" applyFont="1" applyBorder="1" applyAlignment="1">
      <alignment horizontal="center" vertical="center"/>
    </xf>
    <xf numFmtId="43" fontId="9" fillId="0" borderId="7" xfId="1" applyNumberFormat="1" applyFont="1" applyBorder="1" applyAlignment="1">
      <alignment horizontal="center" vertical="center"/>
    </xf>
    <xf numFmtId="165" fontId="11" fillId="0" borderId="0" xfId="1" applyNumberFormat="1" applyFont="1" applyBorder="1" applyAlignment="1">
      <alignment vertical="center"/>
    </xf>
    <xf numFmtId="43" fontId="9" fillId="0" borderId="0" xfId="1" applyNumberFormat="1" applyFont="1" applyAlignment="1">
      <alignment vertical="center"/>
    </xf>
    <xf numFmtId="0" fontId="11" fillId="0" borderId="8" xfId="0" applyFont="1" applyBorder="1" applyAlignment="1">
      <alignment horizontal="center" vertical="center"/>
    </xf>
    <xf numFmtId="43" fontId="11" fillId="0" borderId="15" xfId="1" applyNumberFormat="1" applyFont="1" applyFill="1" applyBorder="1" applyAlignment="1">
      <alignment horizontal="center" vertical="center" wrapText="1"/>
    </xf>
    <xf numFmtId="43" fontId="11" fillId="0" borderId="16" xfId="1" applyNumberFormat="1" applyFont="1" applyFill="1" applyBorder="1" applyAlignment="1">
      <alignment horizontal="center" vertical="center" wrapText="1"/>
    </xf>
    <xf numFmtId="167" fontId="9" fillId="0" borderId="20" xfId="1" applyNumberFormat="1" applyFont="1" applyFill="1" applyBorder="1" applyAlignment="1">
      <alignment horizontal="center" vertical="center"/>
    </xf>
    <xf numFmtId="167" fontId="9" fillId="0" borderId="6" xfId="1" applyNumberFormat="1" applyFont="1" applyFill="1" applyBorder="1" applyAlignment="1">
      <alignment horizontal="center" vertical="center"/>
    </xf>
    <xf numFmtId="167" fontId="9" fillId="0" borderId="4" xfId="1" applyNumberFormat="1" applyFont="1" applyFill="1" applyBorder="1" applyAlignment="1">
      <alignment horizontal="center" vertical="center"/>
    </xf>
    <xf numFmtId="43" fontId="9" fillId="0" borderId="0" xfId="1" applyNumberFormat="1" applyFont="1" applyAlignment="1">
      <alignment horizontal="center" vertical="center"/>
    </xf>
    <xf numFmtId="167" fontId="9" fillId="0" borderId="0" xfId="1" applyNumberFormat="1" applyFont="1" applyAlignment="1">
      <alignment horizontal="center" vertical="center"/>
    </xf>
    <xf numFmtId="0" fontId="11" fillId="0" borderId="0" xfId="0" applyFont="1" applyBorder="1" applyAlignment="1">
      <alignment horizontal="center" vertical="center"/>
    </xf>
    <xf numFmtId="0" fontId="13" fillId="0" borderId="0" xfId="0" applyFont="1" applyAlignment="1">
      <alignment horizontal="center" vertical="center"/>
    </xf>
    <xf numFmtId="0" fontId="8" fillId="0" borderId="0" xfId="0" applyFont="1" applyAlignment="1">
      <alignment vertical="center"/>
    </xf>
    <xf numFmtId="43" fontId="11" fillId="0" borderId="8" xfId="1" applyNumberFormat="1" applyFont="1" applyFill="1" applyBorder="1" applyAlignment="1">
      <alignment horizontal="center" vertical="center" wrapText="1"/>
    </xf>
    <xf numFmtId="0" fontId="9" fillId="0" borderId="41" xfId="0" applyFont="1" applyFill="1" applyBorder="1" applyAlignment="1">
      <alignment horizontal="center" vertical="center"/>
    </xf>
    <xf numFmtId="0" fontId="9" fillId="0" borderId="42" xfId="0" applyFont="1" applyFill="1" applyBorder="1" applyAlignment="1">
      <alignment horizontal="center" vertical="center"/>
    </xf>
    <xf numFmtId="0" fontId="9" fillId="0" borderId="0" xfId="0" applyFont="1" applyAlignment="1">
      <alignment vertical="center"/>
    </xf>
    <xf numFmtId="0" fontId="0" fillId="0" borderId="0" xfId="0" applyAlignment="1">
      <alignment horizontal="center"/>
    </xf>
    <xf numFmtId="0" fontId="9" fillId="0" borderId="0" xfId="0" applyFont="1" applyAlignment="1">
      <alignment vertical="center"/>
    </xf>
    <xf numFmtId="0" fontId="12" fillId="0" borderId="0" xfId="0" applyFont="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7" xfId="0" applyBorder="1" applyAlignment="1">
      <alignment horizontal="center" vertical="center"/>
    </xf>
    <xf numFmtId="0" fontId="5" fillId="0" borderId="0" xfId="0" applyFont="1" applyAlignment="1">
      <alignment vertical="center"/>
    </xf>
    <xf numFmtId="0" fontId="0" fillId="0" borderId="0" xfId="0" applyAlignment="1">
      <alignment horizontal="right"/>
    </xf>
    <xf numFmtId="43" fontId="11" fillId="0" borderId="14" xfId="1" applyNumberFormat="1" applyFont="1" applyFill="1" applyBorder="1" applyAlignment="1">
      <alignment horizontal="center" vertical="center" wrapText="1"/>
    </xf>
    <xf numFmtId="167" fontId="9" fillId="0" borderId="23" xfId="1" applyNumberFormat="1" applyFont="1" applyFill="1" applyBorder="1" applyAlignment="1">
      <alignment horizontal="left" vertical="center" indent="1"/>
    </xf>
    <xf numFmtId="167" fontId="9" fillId="0" borderId="41" xfId="1" applyNumberFormat="1" applyFont="1" applyFill="1" applyBorder="1" applyAlignment="1">
      <alignment horizontal="left" vertical="center" indent="1"/>
    </xf>
    <xf numFmtId="167" fontId="9" fillId="0" borderId="42" xfId="1" applyNumberFormat="1" applyFont="1" applyFill="1" applyBorder="1" applyAlignment="1">
      <alignment horizontal="left" vertical="center" indent="1"/>
    </xf>
    <xf numFmtId="164" fontId="9" fillId="0" borderId="23" xfId="1" applyNumberFormat="1" applyFont="1" applyFill="1" applyBorder="1" applyAlignment="1">
      <alignment horizontal="left" vertical="center"/>
    </xf>
    <xf numFmtId="164" fontId="9" fillId="0" borderId="41" xfId="1" applyNumberFormat="1" applyFont="1" applyFill="1" applyBorder="1" applyAlignment="1">
      <alignment horizontal="left" vertical="center"/>
    </xf>
    <xf numFmtId="164" fontId="9" fillId="0" borderId="42" xfId="1" applyNumberFormat="1" applyFont="1" applyFill="1" applyBorder="1" applyAlignment="1">
      <alignment horizontal="left" vertical="center"/>
    </xf>
    <xf numFmtId="4" fontId="9" fillId="0" borderId="37" xfId="0" applyNumberFormat="1" applyFont="1" applyFill="1" applyBorder="1" applyAlignment="1">
      <alignment horizontal="center" vertical="center"/>
    </xf>
    <xf numFmtId="4" fontId="9" fillId="0" borderId="39" xfId="0" applyNumberFormat="1" applyFont="1" applyFill="1" applyBorder="1" applyAlignment="1">
      <alignment horizontal="center" vertical="center"/>
    </xf>
    <xf numFmtId="4" fontId="9" fillId="0" borderId="40" xfId="0" applyNumberFormat="1" applyFont="1" applyFill="1" applyBorder="1" applyAlignment="1">
      <alignment horizontal="center" vertical="center"/>
    </xf>
    <xf numFmtId="43" fontId="11" fillId="0" borderId="28" xfId="0" applyNumberFormat="1" applyFont="1" applyBorder="1" applyAlignment="1">
      <alignment horizontal="center" vertical="center"/>
    </xf>
    <xf numFmtId="0" fontId="9" fillId="0" borderId="23" xfId="0" applyFont="1" applyFill="1" applyBorder="1" applyAlignment="1">
      <alignment horizontal="center" vertical="center"/>
    </xf>
    <xf numFmtId="43" fontId="11" fillId="0" borderId="15" xfId="1" applyNumberFormat="1" applyFont="1" applyBorder="1" applyAlignment="1">
      <alignment horizontal="center" vertical="center"/>
    </xf>
    <xf numFmtId="43" fontId="11" fillId="0" borderId="14" xfId="1" applyNumberFormat="1" applyFont="1" applyBorder="1" applyAlignment="1">
      <alignment horizontal="center" vertical="center"/>
    </xf>
    <xf numFmtId="43" fontId="9" fillId="0" borderId="11" xfId="1" applyNumberFormat="1" applyFont="1" applyBorder="1" applyAlignment="1">
      <alignment horizontal="center" vertical="center"/>
    </xf>
    <xf numFmtId="0" fontId="11" fillId="0" borderId="23" xfId="0" applyFont="1" applyBorder="1" applyAlignment="1">
      <alignment horizontal="center" vertical="center"/>
    </xf>
    <xf numFmtId="0" fontId="11" fillId="0" borderId="41" xfId="0" applyFont="1" applyBorder="1" applyAlignment="1">
      <alignment horizontal="center" vertical="center"/>
    </xf>
    <xf numFmtId="43" fontId="11" fillId="0" borderId="22" xfId="1" applyNumberFormat="1" applyFont="1" applyBorder="1" applyAlignment="1">
      <alignment horizontal="center" vertical="center"/>
    </xf>
    <xf numFmtId="43" fontId="9" fillId="0" borderId="32" xfId="1" applyNumberFormat="1" applyFont="1" applyBorder="1" applyAlignment="1">
      <alignment horizontal="center" vertical="center"/>
    </xf>
    <xf numFmtId="0" fontId="12" fillId="0" borderId="8" xfId="0" applyFont="1" applyBorder="1" applyAlignment="1">
      <alignment horizontal="center" vertical="center" wrapText="1"/>
    </xf>
    <xf numFmtId="43" fontId="12" fillId="0" borderId="23" xfId="0" applyNumberFormat="1" applyFont="1" applyBorder="1" applyAlignment="1">
      <alignment horizontal="center" vertical="center"/>
    </xf>
    <xf numFmtId="43" fontId="12" fillId="0" borderId="41" xfId="0" applyNumberFormat="1" applyFont="1" applyBorder="1" applyAlignment="1">
      <alignment horizontal="center" vertical="center"/>
    </xf>
    <xf numFmtId="43" fontId="9" fillId="0" borderId="52" xfId="1" applyNumberFormat="1" applyFont="1" applyBorder="1" applyAlignment="1">
      <alignment horizontal="center" vertical="center"/>
    </xf>
    <xf numFmtId="43" fontId="12" fillId="0" borderId="48" xfId="0" applyNumberFormat="1" applyFont="1" applyBorder="1" applyAlignment="1">
      <alignment horizontal="center" vertical="center"/>
    </xf>
    <xf numFmtId="0" fontId="14" fillId="0" borderId="8" xfId="0" applyFont="1" applyBorder="1"/>
    <xf numFmtId="0" fontId="0" fillId="0" borderId="10" xfId="0" applyBorder="1" applyAlignment="1">
      <alignment horizontal="center" vertical="center"/>
    </xf>
    <xf numFmtId="0" fontId="0" fillId="0" borderId="9" xfId="0" applyBorder="1" applyAlignment="1">
      <alignment horizontal="center" vertical="center"/>
    </xf>
    <xf numFmtId="0" fontId="0" fillId="0" borderId="23" xfId="0" applyBorder="1" applyAlignment="1">
      <alignment horizontal="center" vertical="center"/>
    </xf>
    <xf numFmtId="0" fontId="0" fillId="0" borderId="32" xfId="0" applyBorder="1" applyAlignment="1">
      <alignment horizontal="center" vertical="center"/>
    </xf>
    <xf numFmtId="0" fontId="0" fillId="0" borderId="52" xfId="0" applyBorder="1" applyAlignment="1">
      <alignment horizontal="center" vertical="center"/>
    </xf>
    <xf numFmtId="0" fontId="14" fillId="0" borderId="8" xfId="0" applyFont="1" applyBorder="1" applyAlignment="1">
      <alignment horizontal="center" vertical="center"/>
    </xf>
    <xf numFmtId="0" fontId="14" fillId="0" borderId="14" xfId="0" applyFont="1" applyBorder="1" applyAlignment="1">
      <alignment horizontal="center" vertical="center"/>
    </xf>
    <xf numFmtId="0" fontId="14" fillId="0" borderId="28" xfId="0" applyFont="1" applyBorder="1" applyAlignment="1">
      <alignment horizontal="center"/>
    </xf>
    <xf numFmtId="0" fontId="14" fillId="0" borderId="37" xfId="0" applyFont="1" applyBorder="1" applyAlignment="1">
      <alignment horizontal="center"/>
    </xf>
    <xf numFmtId="0" fontId="14" fillId="0" borderId="23" xfId="0" applyFont="1" applyBorder="1" applyAlignment="1">
      <alignment horizontal="center" vertical="center"/>
    </xf>
    <xf numFmtId="0" fontId="14" fillId="0" borderId="41" xfId="0" applyFont="1" applyBorder="1" applyAlignment="1">
      <alignment horizontal="center" vertical="center"/>
    </xf>
    <xf numFmtId="0" fontId="14" fillId="0" borderId="48" xfId="0" applyFont="1" applyBorder="1" applyAlignment="1">
      <alignment horizontal="center" vertical="center"/>
    </xf>
    <xf numFmtId="43" fontId="14" fillId="0" borderId="0" xfId="0" applyNumberFormat="1" applyFont="1" applyFill="1" applyBorder="1"/>
    <xf numFmtId="0" fontId="14" fillId="0" borderId="8" xfId="0" applyFont="1" applyBorder="1" applyAlignment="1">
      <alignment horizontal="center"/>
    </xf>
    <xf numFmtId="0" fontId="0" fillId="0" borderId="3" xfId="0" applyBorder="1" applyAlignment="1">
      <alignment horizontal="center"/>
    </xf>
    <xf numFmtId="0" fontId="14" fillId="0" borderId="14" xfId="0" applyFont="1" applyBorder="1" applyAlignment="1">
      <alignment horizontal="center" wrapText="1"/>
    </xf>
    <xf numFmtId="0" fontId="14" fillId="0" borderId="16" xfId="0" applyFont="1" applyBorder="1" applyAlignment="1">
      <alignment horizontal="center" wrapText="1"/>
    </xf>
    <xf numFmtId="43" fontId="0" fillId="0" borderId="3" xfId="1" applyFont="1" applyBorder="1"/>
    <xf numFmtId="0" fontId="14" fillId="0" borderId="18" xfId="0" applyFont="1" applyBorder="1"/>
    <xf numFmtId="0" fontId="14" fillId="0" borderId="15" xfId="0" applyFont="1" applyBorder="1"/>
    <xf numFmtId="0" fontId="14" fillId="0" borderId="16" xfId="0" applyFont="1" applyBorder="1"/>
    <xf numFmtId="43" fontId="0" fillId="0" borderId="0" xfId="1" applyNumberFormat="1" applyFont="1"/>
    <xf numFmtId="43" fontId="14" fillId="0" borderId="33" xfId="1" applyNumberFormat="1" applyFont="1" applyBorder="1"/>
    <xf numFmtId="43" fontId="0" fillId="0" borderId="3" xfId="1" applyNumberFormat="1" applyFont="1" applyBorder="1"/>
    <xf numFmtId="0" fontId="14" fillId="0" borderId="14" xfId="0" applyFont="1" applyBorder="1"/>
    <xf numFmtId="0" fontId="14" fillId="0" borderId="27" xfId="0" applyFont="1" applyBorder="1"/>
    <xf numFmtId="43" fontId="14" fillId="0" borderId="45" xfId="1" applyNumberFormat="1" applyFont="1" applyBorder="1"/>
    <xf numFmtId="43" fontId="0" fillId="0" borderId="21" xfId="1" applyNumberFormat="1" applyFont="1" applyBorder="1"/>
    <xf numFmtId="0" fontId="15" fillId="0" borderId="0" xfId="0" applyFont="1"/>
    <xf numFmtId="43" fontId="15" fillId="0" borderId="0" xfId="1" applyNumberFormat="1" applyFont="1"/>
    <xf numFmtId="0" fontId="12" fillId="0" borderId="0" xfId="0" applyFont="1" applyAlignment="1">
      <alignment horizontal="left" vertical="center"/>
    </xf>
    <xf numFmtId="0" fontId="16" fillId="0" borderId="41" xfId="0" applyFont="1" applyBorder="1" applyAlignment="1">
      <alignment horizontal="center"/>
    </xf>
    <xf numFmtId="0" fontId="16" fillId="0" borderId="48" xfId="0" applyFont="1" applyBorder="1" applyAlignment="1">
      <alignment horizontal="center"/>
    </xf>
    <xf numFmtId="0" fontId="16" fillId="0" borderId="8" xfId="0" applyFont="1" applyBorder="1"/>
    <xf numFmtId="43" fontId="16" fillId="0" borderId="14" xfId="0" applyNumberFormat="1" applyFont="1" applyBorder="1"/>
    <xf numFmtId="43" fontId="16" fillId="0" borderId="15" xfId="0" applyNumberFormat="1" applyFont="1" applyBorder="1"/>
    <xf numFmtId="43" fontId="16" fillId="0" borderId="22" xfId="0" applyNumberFormat="1" applyFont="1" applyBorder="1"/>
    <xf numFmtId="43" fontId="16" fillId="0" borderId="8" xfId="0" applyNumberFormat="1" applyFont="1" applyBorder="1"/>
    <xf numFmtId="43" fontId="0" fillId="0" borderId="0" xfId="0" applyNumberFormat="1"/>
    <xf numFmtId="166" fontId="14" fillId="0" borderId="8" xfId="1" applyNumberFormat="1" applyFont="1" applyBorder="1" applyAlignment="1">
      <alignment horizontal="center" vertical="center"/>
    </xf>
    <xf numFmtId="43" fontId="14" fillId="0" borderId="28" xfId="1" applyNumberFormat="1" applyFont="1" applyBorder="1" applyAlignment="1">
      <alignment horizontal="center"/>
    </xf>
    <xf numFmtId="0" fontId="14" fillId="0" borderId="8" xfId="0" applyFont="1" applyBorder="1" applyAlignment="1">
      <alignment horizontal="center" vertical="center" wrapText="1"/>
    </xf>
    <xf numFmtId="0" fontId="0" fillId="0" borderId="0" xfId="0" applyAlignment="1">
      <alignment horizontal="left" vertical="top" wrapText="1"/>
    </xf>
    <xf numFmtId="0" fontId="12" fillId="0" borderId="0" xfId="0" applyFont="1" applyAlignment="1">
      <alignment horizontal="left" vertical="center"/>
    </xf>
    <xf numFmtId="0" fontId="0" fillId="0" borderId="31" xfId="0" applyBorder="1" applyAlignment="1">
      <alignment horizontal="center" vertical="center" wrapText="1"/>
    </xf>
    <xf numFmtId="0" fontId="0" fillId="0" borderId="35" xfId="0" applyBorder="1" applyAlignment="1">
      <alignment horizontal="center" vertical="center" wrapText="1"/>
    </xf>
    <xf numFmtId="0" fontId="14" fillId="0" borderId="8" xfId="0" applyFont="1" applyBorder="1" applyAlignment="1">
      <alignment horizontal="center" vertical="top" wrapText="1"/>
    </xf>
    <xf numFmtId="0" fontId="14" fillId="0" borderId="31" xfId="0" applyFont="1" applyBorder="1" applyAlignment="1">
      <alignment horizontal="center" vertical="top" wrapText="1"/>
    </xf>
    <xf numFmtId="168" fontId="0" fillId="0" borderId="31" xfId="0" applyNumberFormat="1" applyBorder="1" applyAlignment="1">
      <alignment horizontal="center" vertical="center" wrapText="1"/>
    </xf>
    <xf numFmtId="168" fontId="14" fillId="0" borderId="28" xfId="0" applyNumberFormat="1" applyFont="1" applyBorder="1" applyAlignment="1">
      <alignment horizontal="center" vertical="top" wrapText="1"/>
    </xf>
    <xf numFmtId="0" fontId="14" fillId="0" borderId="49" xfId="0" applyFont="1" applyBorder="1" applyAlignment="1">
      <alignment horizontal="center" vertical="top" wrapText="1"/>
    </xf>
    <xf numFmtId="0" fontId="14" fillId="0" borderId="30" xfId="0" applyFont="1" applyBorder="1" applyAlignment="1">
      <alignment horizontal="center" vertical="top" wrapText="1"/>
    </xf>
    <xf numFmtId="0" fontId="14" fillId="0" borderId="50" xfId="0" applyFont="1" applyBorder="1" applyAlignment="1">
      <alignment horizontal="center" vertical="top" wrapText="1"/>
    </xf>
    <xf numFmtId="0" fontId="14" fillId="0" borderId="21" xfId="0" applyFont="1" applyBorder="1" applyAlignment="1">
      <alignment horizontal="center" vertical="top" wrapText="1"/>
    </xf>
    <xf numFmtId="0" fontId="14" fillId="0" borderId="35" xfId="0" applyFont="1" applyBorder="1" applyAlignment="1">
      <alignment horizontal="center" vertical="top" wrapText="1"/>
    </xf>
    <xf numFmtId="0" fontId="14" fillId="0" borderId="22" xfId="0" applyFont="1" applyBorder="1"/>
    <xf numFmtId="43" fontId="0" fillId="0" borderId="54" xfId="1" applyFont="1" applyBorder="1"/>
    <xf numFmtId="43" fontId="0" fillId="0" borderId="33" xfId="1" applyFont="1" applyBorder="1"/>
    <xf numFmtId="43" fontId="16" fillId="0" borderId="0" xfId="0" applyNumberFormat="1" applyFont="1" applyBorder="1"/>
    <xf numFmtId="0" fontId="14" fillId="0" borderId="13"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27" xfId="0" applyFont="1" applyBorder="1" applyAlignment="1">
      <alignment horizontal="center" vertical="top" wrapText="1"/>
    </xf>
    <xf numFmtId="0" fontId="14" fillId="0" borderId="33"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44" xfId="0" applyFont="1" applyBorder="1" applyAlignment="1">
      <alignment horizontal="center" vertical="center" wrapText="1"/>
    </xf>
    <xf numFmtId="0" fontId="2" fillId="0" borderId="1" xfId="0" applyFont="1" applyBorder="1" applyAlignment="1">
      <alignment horizontal="center" vertical="center"/>
    </xf>
    <xf numFmtId="0" fontId="14" fillId="0" borderId="13" xfId="0" applyFont="1" applyBorder="1" applyAlignment="1">
      <alignment horizontal="center" vertical="center" wrapText="1"/>
    </xf>
    <xf numFmtId="0" fontId="14" fillId="0" borderId="33" xfId="0" applyFont="1" applyBorder="1" applyAlignment="1">
      <alignment horizontal="center" vertical="center" wrapText="1"/>
    </xf>
    <xf numFmtId="0" fontId="12" fillId="0" borderId="0" xfId="0" applyFont="1" applyAlignment="1">
      <alignment horizontal="left" vertical="center"/>
    </xf>
    <xf numFmtId="0" fontId="14" fillId="0" borderId="13" xfId="0" applyFont="1" applyBorder="1" applyAlignment="1">
      <alignment horizontal="center" vertical="center"/>
    </xf>
    <xf numFmtId="0" fontId="14" fillId="0" borderId="33" xfId="0" applyFont="1" applyBorder="1" applyAlignment="1">
      <alignment horizontal="center" vertical="center"/>
    </xf>
    <xf numFmtId="0" fontId="14" fillId="0" borderId="18" xfId="0" applyFont="1" applyBorder="1" applyAlignment="1">
      <alignment horizontal="center" vertical="center"/>
    </xf>
    <xf numFmtId="0" fontId="14" fillId="0" borderId="15" xfId="0" applyFont="1" applyBorder="1" applyAlignment="1">
      <alignment horizontal="center" vertical="center"/>
    </xf>
    <xf numFmtId="0" fontId="14" fillId="0" borderId="17"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44" xfId="0" applyFont="1" applyBorder="1" applyAlignment="1">
      <alignment horizontal="center" vertical="center" wrapText="1"/>
    </xf>
    <xf numFmtId="0" fontId="14" fillId="0" borderId="36" xfId="0" applyFont="1" applyBorder="1" applyAlignment="1">
      <alignment horizontal="center" vertical="center"/>
    </xf>
    <xf numFmtId="0" fontId="14" fillId="0" borderId="34" xfId="0" applyFont="1" applyBorder="1" applyAlignment="1">
      <alignment horizontal="center" vertical="center"/>
    </xf>
    <xf numFmtId="0" fontId="14" fillId="0" borderId="18" xfId="0" applyFont="1" applyBorder="1" applyAlignment="1">
      <alignment horizontal="left" indent="1"/>
    </xf>
    <xf numFmtId="0" fontId="14" fillId="0" borderId="15" xfId="0" applyFont="1" applyBorder="1" applyAlignment="1">
      <alignment horizontal="left" indent="1"/>
    </xf>
    <xf numFmtId="0" fontId="14" fillId="0" borderId="22" xfId="0" applyFont="1" applyBorder="1" applyAlignment="1">
      <alignment horizontal="left" indent="1"/>
    </xf>
    <xf numFmtId="0" fontId="14" fillId="0" borderId="17" xfId="0" applyFont="1" applyBorder="1" applyAlignment="1">
      <alignment horizontal="center" vertical="center"/>
    </xf>
    <xf numFmtId="0" fontId="14" fillId="0" borderId="27" xfId="0" applyFont="1" applyBorder="1" applyAlignment="1">
      <alignment horizontal="center" vertical="top" wrapText="1"/>
    </xf>
    <xf numFmtId="0" fontId="14" fillId="0" borderId="25" xfId="0" applyFont="1" applyBorder="1" applyAlignment="1">
      <alignment horizontal="center" vertical="top" wrapText="1"/>
    </xf>
    <xf numFmtId="0" fontId="14" fillId="0" borderId="22" xfId="0" applyFont="1" applyBorder="1" applyAlignment="1">
      <alignment horizontal="center" vertical="center"/>
    </xf>
    <xf numFmtId="0" fontId="0" fillId="0" borderId="19" xfId="0" applyBorder="1" applyAlignment="1">
      <alignment horizontal="left" indent="1"/>
    </xf>
    <xf numFmtId="0" fontId="0" fillId="0" borderId="12" xfId="0" applyBorder="1" applyAlignment="1">
      <alignment horizontal="left" indent="1"/>
    </xf>
    <xf numFmtId="0" fontId="0" fillId="0" borderId="36" xfId="0" applyBorder="1" applyAlignment="1">
      <alignment horizontal="left" indent="1"/>
    </xf>
    <xf numFmtId="0" fontId="0" fillId="0" borderId="24" xfId="0" applyBorder="1" applyAlignment="1">
      <alignment horizontal="left" indent="1"/>
    </xf>
    <xf numFmtId="0" fontId="0" fillId="0" borderId="1" xfId="0" applyBorder="1" applyAlignment="1">
      <alignment horizontal="left" indent="1"/>
    </xf>
    <xf numFmtId="0" fontId="0" fillId="0" borderId="32" xfId="0" applyBorder="1" applyAlignment="1">
      <alignment horizontal="left" indent="1"/>
    </xf>
    <xf numFmtId="0" fontId="0" fillId="0" borderId="53" xfId="0" applyBorder="1" applyAlignment="1">
      <alignment horizontal="left" indent="1"/>
    </xf>
    <xf numFmtId="0" fontId="0" fillId="0" borderId="7" xfId="0" applyBorder="1" applyAlignment="1">
      <alignment horizontal="left" indent="1"/>
    </xf>
    <xf numFmtId="0" fontId="0" fillId="0" borderId="52" xfId="0" applyBorder="1" applyAlignment="1">
      <alignment horizontal="left" indent="1"/>
    </xf>
    <xf numFmtId="0" fontId="10" fillId="0" borderId="0" xfId="0" applyFont="1" applyAlignment="1">
      <alignment horizontal="left" vertical="center" wrapText="1"/>
    </xf>
    <xf numFmtId="0" fontId="4" fillId="0" borderId="0" xfId="0" applyFont="1" applyAlignment="1">
      <alignment horizontal="left" vertical="center"/>
    </xf>
    <xf numFmtId="0" fontId="9" fillId="0" borderId="0" xfId="0" applyFont="1" applyAlignment="1">
      <alignment horizontal="left" vertical="center" wrapText="1"/>
    </xf>
    <xf numFmtId="0" fontId="11" fillId="0" borderId="49" xfId="0" applyFont="1" applyFill="1" applyBorder="1" applyAlignment="1">
      <alignment horizontal="center" vertical="center" wrapText="1"/>
    </xf>
    <xf numFmtId="0" fontId="11" fillId="0" borderId="30" xfId="0" applyFont="1" applyFill="1" applyBorder="1" applyAlignment="1">
      <alignment horizontal="center" vertical="center" wrapText="1"/>
    </xf>
    <xf numFmtId="0" fontId="11" fillId="0" borderId="50" xfId="0" applyFont="1" applyFill="1" applyBorder="1" applyAlignment="1">
      <alignment horizontal="center" vertical="center" wrapText="1"/>
    </xf>
    <xf numFmtId="0" fontId="11" fillId="0" borderId="43" xfId="0" applyFont="1" applyFill="1" applyBorder="1" applyAlignment="1">
      <alignment horizontal="center" vertical="center" wrapText="1"/>
    </xf>
    <xf numFmtId="0" fontId="11" fillId="0" borderId="42" xfId="0" applyFont="1" applyFill="1" applyBorder="1" applyAlignment="1">
      <alignment horizontal="center" vertical="center" wrapText="1"/>
    </xf>
    <xf numFmtId="0" fontId="11" fillId="0" borderId="51" xfId="0" applyFont="1" applyFill="1" applyBorder="1" applyAlignment="1">
      <alignment horizontal="center" vertical="center" wrapText="1"/>
    </xf>
    <xf numFmtId="0" fontId="11" fillId="0" borderId="40"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33" xfId="0" applyFont="1" applyFill="1" applyBorder="1" applyAlignment="1">
      <alignment horizontal="center" vertical="center" wrapText="1"/>
    </xf>
    <xf numFmtId="0" fontId="7" fillId="2" borderId="0" xfId="0" applyFont="1" applyFill="1" applyAlignment="1">
      <alignment vertical="center"/>
    </xf>
    <xf numFmtId="0" fontId="14" fillId="2" borderId="5" xfId="0" applyFont="1" applyFill="1" applyBorder="1" applyAlignment="1">
      <alignment horizontal="center" vertical="center"/>
    </xf>
    <xf numFmtId="0" fontId="14" fillId="2" borderId="46"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31" xfId="0" applyFont="1" applyFill="1" applyBorder="1" applyAlignment="1">
      <alignment horizontal="center" vertical="center"/>
    </xf>
    <xf numFmtId="0" fontId="14" fillId="2" borderId="17" xfId="0" applyFont="1" applyFill="1" applyBorder="1" applyAlignment="1">
      <alignment horizontal="center" vertical="center"/>
    </xf>
    <xf numFmtId="0" fontId="14" fillId="2" borderId="33" xfId="0" applyFont="1" applyFill="1" applyBorder="1" applyAlignment="1">
      <alignment horizontal="center" vertical="center"/>
    </xf>
    <xf numFmtId="0" fontId="0" fillId="0" borderId="23" xfId="0" applyFill="1" applyBorder="1" applyAlignment="1">
      <alignment horizontal="center"/>
    </xf>
    <xf numFmtId="0" fontId="1" fillId="0" borderId="49"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2" fillId="0" borderId="6" xfId="0" applyFont="1" applyBorder="1" applyAlignment="1">
      <alignment horizontal="center" vertical="center" wrapText="1"/>
    </xf>
    <xf numFmtId="2" fontId="2" fillId="0" borderId="24" xfId="0" applyNumberFormat="1" applyFont="1" applyBorder="1" applyAlignment="1">
      <alignment horizontal="center"/>
    </xf>
    <xf numFmtId="0" fontId="2" fillId="0" borderId="6" xfId="0" applyFont="1" applyBorder="1" applyAlignment="1">
      <alignment horizontal="center" vertical="center"/>
    </xf>
    <xf numFmtId="2" fontId="2" fillId="0" borderId="58" xfId="0" applyNumberFormat="1" applyFont="1" applyBorder="1" applyAlignment="1">
      <alignment horizont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2" fontId="2" fillId="0" borderId="19" xfId="0" applyNumberFormat="1" applyFont="1" applyBorder="1" applyAlignment="1">
      <alignment horizontal="center"/>
    </xf>
    <xf numFmtId="0" fontId="2" fillId="0" borderId="20" xfId="0" applyFont="1" applyBorder="1" applyAlignment="1">
      <alignment horizontal="center" vertical="center"/>
    </xf>
    <xf numFmtId="0" fontId="2" fillId="0" borderId="21" xfId="0" applyFont="1" applyBorder="1" applyAlignment="1">
      <alignment horizontal="center" vertical="center" wrapText="1"/>
    </xf>
    <xf numFmtId="0" fontId="2" fillId="0" borderId="4" xfId="0" applyFont="1" applyBorder="1" applyAlignment="1">
      <alignment horizontal="center" vertical="center" wrapText="1"/>
    </xf>
    <xf numFmtId="0" fontId="14" fillId="0" borderId="3" xfId="0" applyFont="1" applyFill="1" applyBorder="1" applyAlignment="1">
      <alignment horizontal="center" vertical="center"/>
    </xf>
    <xf numFmtId="0" fontId="14" fillId="0" borderId="25" xfId="0" applyFont="1" applyBorder="1" applyAlignment="1">
      <alignment horizontal="center" vertical="center"/>
    </xf>
    <xf numFmtId="0" fontId="14" fillId="0" borderId="23" xfId="0" applyFont="1" applyBorder="1" applyAlignment="1">
      <alignment horizontal="center"/>
    </xf>
    <xf numFmtId="167" fontId="9" fillId="2" borderId="11" xfId="1" applyNumberFormat="1" applyFont="1" applyFill="1" applyBorder="1" applyAlignment="1">
      <alignment horizontal="center" vertical="center"/>
    </xf>
    <xf numFmtId="167" fontId="9" fillId="2" borderId="12" xfId="1" applyNumberFormat="1" applyFont="1" applyFill="1" applyBorder="1" applyAlignment="1">
      <alignment horizontal="center" vertical="center"/>
    </xf>
    <xf numFmtId="167" fontId="9" fillId="2" borderId="9" xfId="1" applyNumberFormat="1" applyFont="1" applyFill="1" applyBorder="1" applyAlignment="1">
      <alignment horizontal="center" vertical="center"/>
    </xf>
    <xf numFmtId="167" fontId="9" fillId="2" borderId="1" xfId="1" applyNumberFormat="1" applyFont="1" applyFill="1" applyBorder="1" applyAlignment="1">
      <alignment horizontal="center" vertical="center"/>
    </xf>
    <xf numFmtId="167" fontId="9" fillId="2" borderId="29" xfId="1" applyNumberFormat="1" applyFont="1" applyFill="1" applyBorder="1" applyAlignment="1">
      <alignment horizontal="center" vertical="center"/>
    </xf>
    <xf numFmtId="167" fontId="9" fillId="2" borderId="2" xfId="1" applyNumberFormat="1" applyFont="1" applyFill="1" applyBorder="1" applyAlignment="1">
      <alignment horizontal="center" vertical="center"/>
    </xf>
    <xf numFmtId="0" fontId="14" fillId="2" borderId="59" xfId="0" applyFont="1" applyFill="1" applyBorder="1" applyAlignment="1">
      <alignment horizontal="center" vertical="center"/>
    </xf>
    <xf numFmtId="0" fontId="14" fillId="2" borderId="47" xfId="0" applyFont="1" applyFill="1" applyBorder="1" applyAlignment="1">
      <alignment horizontal="center" vertical="center"/>
    </xf>
    <xf numFmtId="0" fontId="14" fillId="0" borderId="45" xfId="0" applyFont="1" applyBorder="1" applyAlignment="1">
      <alignment horizontal="center" vertical="top" wrapText="1"/>
    </xf>
    <xf numFmtId="0" fontId="0" fillId="0" borderId="21" xfId="0" applyBorder="1" applyAlignment="1">
      <alignment horizontal="center" vertical="center" wrapText="1"/>
    </xf>
    <xf numFmtId="0" fontId="0" fillId="0" borderId="0" xfId="0" applyFont="1"/>
    <xf numFmtId="0" fontId="14" fillId="0" borderId="28" xfId="0" applyFont="1" applyBorder="1" applyAlignment="1">
      <alignment horizontal="center" vertical="top" wrapText="1"/>
    </xf>
    <xf numFmtId="0" fontId="14" fillId="0" borderId="27" xfId="0" applyFont="1" applyBorder="1" applyAlignment="1">
      <alignment vertical="center"/>
    </xf>
    <xf numFmtId="0" fontId="14" fillId="0" borderId="25" xfId="0" applyFont="1" applyBorder="1" applyAlignment="1">
      <alignment vertical="center"/>
    </xf>
    <xf numFmtId="0" fontId="14" fillId="0" borderId="28" xfId="0" applyFont="1" applyBorder="1" applyAlignment="1">
      <alignment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36" xfId="0" applyFill="1" applyBorder="1" applyAlignment="1">
      <alignment horizontal="center" vertical="center"/>
    </xf>
    <xf numFmtId="0" fontId="14" fillId="0" borderId="5" xfId="0" applyFont="1" applyFill="1" applyBorder="1" applyAlignment="1">
      <alignment horizontal="center" vertical="center"/>
    </xf>
    <xf numFmtId="0" fontId="14" fillId="0" borderId="46" xfId="0" applyFont="1" applyFill="1" applyBorder="1" applyAlignment="1">
      <alignment horizontal="center" vertical="center"/>
    </xf>
    <xf numFmtId="0" fontId="14" fillId="0" borderId="59" xfId="0" applyFont="1" applyFill="1" applyBorder="1" applyAlignment="1">
      <alignment horizontal="center" vertical="center"/>
    </xf>
    <xf numFmtId="0" fontId="14" fillId="0" borderId="31" xfId="0" applyFont="1" applyFill="1" applyBorder="1" applyAlignment="1">
      <alignment horizontal="center" vertical="center"/>
    </xf>
    <xf numFmtId="0" fontId="14" fillId="0" borderId="47" xfId="0" applyFont="1" applyFill="1" applyBorder="1" applyAlignment="1">
      <alignment horizontal="center" vertical="center"/>
    </xf>
    <xf numFmtId="9" fontId="8" fillId="0" borderId="0" xfId="2" applyFont="1" applyFill="1" applyAlignment="1">
      <alignment vertical="center"/>
    </xf>
    <xf numFmtId="0" fontId="2" fillId="2" borderId="12" xfId="0" applyFont="1" applyFill="1" applyBorder="1" applyAlignment="1">
      <alignment horizontal="center" vertical="center"/>
    </xf>
    <xf numFmtId="0" fontId="2" fillId="0" borderId="5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1" xfId="0" applyFont="1" applyFill="1" applyBorder="1" applyAlignment="1">
      <alignment horizontal="center" vertical="center" wrapText="1"/>
    </xf>
    <xf numFmtId="9" fontId="14" fillId="2" borderId="0" xfId="2" applyFont="1" applyFill="1"/>
    <xf numFmtId="0" fontId="0" fillId="0" borderId="18"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6" xfId="0" applyFill="1" applyBorder="1" applyAlignment="1">
      <alignment horizontal="center" vertical="center" wrapText="1"/>
    </xf>
    <xf numFmtId="166" fontId="14" fillId="0" borderId="14" xfId="1" applyNumberFormat="1" applyFont="1" applyFill="1" applyBorder="1" applyAlignment="1">
      <alignment horizontal="center" vertical="center"/>
    </xf>
    <xf numFmtId="166" fontId="14" fillId="0" borderId="18" xfId="0" applyNumberFormat="1" applyFont="1" applyBorder="1" applyAlignment="1">
      <alignment horizontal="center" vertical="top" wrapText="1"/>
    </xf>
    <xf numFmtId="166" fontId="14" fillId="0" borderId="15" xfId="0" applyNumberFormat="1" applyFont="1" applyBorder="1" applyAlignment="1">
      <alignment horizontal="center" vertical="top" wrapText="1"/>
    </xf>
    <xf numFmtId="166" fontId="14" fillId="0" borderId="16" xfId="0" applyNumberFormat="1" applyFont="1" applyBorder="1" applyAlignment="1">
      <alignment horizontal="center" vertical="top" wrapText="1"/>
    </xf>
    <xf numFmtId="43" fontId="0" fillId="0" borderId="35" xfId="0" applyNumberFormat="1" applyBorder="1" applyAlignment="1">
      <alignment horizontal="center"/>
    </xf>
    <xf numFmtId="43" fontId="0" fillId="0" borderId="18" xfId="1" applyNumberFormat="1" applyFont="1" applyBorder="1"/>
    <xf numFmtId="43" fontId="0" fillId="0" borderId="14" xfId="1" applyNumberFormat="1" applyFont="1" applyBorder="1"/>
    <xf numFmtId="43" fontId="0" fillId="0" borderId="28" xfId="1" applyNumberFormat="1" applyFont="1" applyBorder="1"/>
    <xf numFmtId="43" fontId="0" fillId="0" borderId="44" xfId="1" applyNumberFormat="1" applyFont="1" applyBorder="1"/>
  </cellXfs>
  <cellStyles count="3">
    <cellStyle name="Millares" xfId="1" builtinId="3"/>
    <cellStyle name="Normal" xfId="0" builtinId="0"/>
    <cellStyle name="Porcentaje" xfId="2" builtinId="5"/>
  </cellStyles>
  <dxfs count="2">
    <dxf>
      <font>
        <condense val="0"/>
        <extend val="0"/>
        <color rgb="FF9C0006"/>
      </font>
      <fill>
        <patternFill>
          <bgColor rgb="FFFFC7CE"/>
        </patternFill>
      </fill>
    </dxf>
    <dxf>
      <font>
        <condense val="0"/>
        <extend val="0"/>
        <color rgb="FF9C0006"/>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7"/>
  <sheetViews>
    <sheetView tabSelected="1" zoomScale="75" zoomScaleNormal="75" workbookViewId="0">
      <selection activeCell="H20" sqref="H20"/>
    </sheetView>
  </sheetViews>
  <sheetFormatPr baseColWidth="10" defaultRowHeight="15" x14ac:dyDescent="0.25"/>
  <cols>
    <col min="1" max="1" width="18.140625" customWidth="1"/>
    <col min="2" max="2" width="12.7109375" bestFit="1" customWidth="1"/>
    <col min="3" max="13" width="11.5703125" bestFit="1" customWidth="1"/>
    <col min="14" max="14" width="13.140625" bestFit="1" customWidth="1"/>
  </cols>
  <sheetData>
    <row r="1" spans="1:11" ht="27.75" x14ac:dyDescent="0.25">
      <c r="A1" s="39" t="s">
        <v>38</v>
      </c>
    </row>
    <row r="2" spans="1:11" x14ac:dyDescent="0.25">
      <c r="A2" s="3" t="s">
        <v>0</v>
      </c>
      <c r="B2" s="2"/>
      <c r="C2" s="174"/>
      <c r="D2" s="4"/>
    </row>
    <row r="4" spans="1:11" ht="15.75" x14ac:dyDescent="0.25">
      <c r="A4" s="28" t="s">
        <v>54</v>
      </c>
    </row>
    <row r="5" spans="1:11" s="94" customFormat="1" ht="12" thickBot="1" x14ac:dyDescent="0.25"/>
    <row r="6" spans="1:11" ht="15.75" thickBot="1" x14ac:dyDescent="0.3">
      <c r="A6" s="71" t="s">
        <v>20</v>
      </c>
      <c r="B6" s="210" t="s">
        <v>27</v>
      </c>
      <c r="C6" s="211"/>
      <c r="D6" s="211"/>
      <c r="E6" s="211"/>
      <c r="F6" s="211"/>
      <c r="G6" s="211"/>
      <c r="H6" s="211"/>
      <c r="I6" s="212"/>
      <c r="J6" s="133" t="s">
        <v>25</v>
      </c>
      <c r="K6" s="141" t="s">
        <v>26</v>
      </c>
    </row>
    <row r="7" spans="1:11" x14ac:dyDescent="0.25">
      <c r="A7" s="179">
        <v>108</v>
      </c>
      <c r="B7" s="175">
        <v>70</v>
      </c>
      <c r="C7" s="176">
        <v>100</v>
      </c>
      <c r="D7" s="176">
        <v>125</v>
      </c>
      <c r="E7" s="176">
        <v>150</v>
      </c>
      <c r="F7" s="204"/>
      <c r="G7" s="204"/>
      <c r="H7" s="204"/>
      <c r="I7" s="144" t="s">
        <v>21</v>
      </c>
      <c r="J7" s="140"/>
      <c r="K7" s="142"/>
    </row>
    <row r="8" spans="1:11" ht="15.75" thickBot="1" x14ac:dyDescent="0.3">
      <c r="A8" s="180"/>
      <c r="B8" s="177" t="s">
        <v>23</v>
      </c>
      <c r="C8" s="178" t="s">
        <v>23</v>
      </c>
      <c r="D8" s="178" t="s">
        <v>24</v>
      </c>
      <c r="E8" s="178" t="s">
        <v>23</v>
      </c>
      <c r="F8" s="205"/>
      <c r="G8" s="205"/>
      <c r="H8" s="205"/>
      <c r="I8" s="145"/>
      <c r="J8" s="134"/>
      <c r="K8" s="143"/>
    </row>
    <row r="9" spans="1:11" ht="15.75" thickBot="1" x14ac:dyDescent="0.3">
      <c r="A9" s="71" t="s">
        <v>22</v>
      </c>
      <c r="B9" s="233">
        <f>'1'!C118</f>
        <v>0</v>
      </c>
      <c r="C9" s="233">
        <f>'1'!D118</f>
        <v>0</v>
      </c>
      <c r="D9" s="233">
        <f>'1'!E118</f>
        <v>0</v>
      </c>
      <c r="E9" s="233">
        <f>'1'!F118</f>
        <v>0</v>
      </c>
      <c r="F9" s="233">
        <f>'1'!G118</f>
        <v>0</v>
      </c>
      <c r="G9" s="233">
        <f>'1'!H118</f>
        <v>0</v>
      </c>
      <c r="H9" s="233">
        <f>'1'!I118</f>
        <v>0</v>
      </c>
      <c r="I9" s="233">
        <f>'1'!J118</f>
        <v>0</v>
      </c>
      <c r="J9" s="105">
        <f>SUM(B9:I9)</f>
        <v>0</v>
      </c>
      <c r="K9" s="106">
        <f>SUMPRODUCT(B7:H7,B9:H9)/1000</f>
        <v>0</v>
      </c>
    </row>
    <row r="10" spans="1:11" x14ac:dyDescent="0.25">
      <c r="A10" t="s">
        <v>52</v>
      </c>
    </row>
    <row r="12" spans="1:11" ht="15.75" x14ac:dyDescent="0.25">
      <c r="A12" s="28" t="s">
        <v>53</v>
      </c>
    </row>
    <row r="13" spans="1:11" s="94" customFormat="1" ht="11.25" x14ac:dyDescent="0.2"/>
    <row r="14" spans="1:11" ht="15.75" thickBot="1" x14ac:dyDescent="0.3"/>
    <row r="15" spans="1:11" ht="30.75" thickBot="1" x14ac:dyDescent="0.3">
      <c r="A15" s="138" t="s">
        <v>57</v>
      </c>
      <c r="B15" s="139"/>
      <c r="C15" s="152"/>
      <c r="D15" s="107" t="s">
        <v>55</v>
      </c>
    </row>
    <row r="16" spans="1:11" x14ac:dyDescent="0.25">
      <c r="A16" s="153" t="s">
        <v>18</v>
      </c>
      <c r="B16" s="154"/>
      <c r="C16" s="155"/>
      <c r="D16" s="181">
        <f>COUNTIF('1'!P:P,RESUMEN!A16)</f>
        <v>1</v>
      </c>
    </row>
    <row r="17" spans="1:17" x14ac:dyDescent="0.25">
      <c r="A17" s="156" t="s">
        <v>42</v>
      </c>
      <c r="B17" s="157"/>
      <c r="C17" s="158"/>
      <c r="D17" s="181">
        <f>COUNTIF('1'!P:P,RESUMEN!A17)</f>
        <v>1</v>
      </c>
    </row>
    <row r="18" spans="1:17" x14ac:dyDescent="0.25">
      <c r="A18" s="156" t="s">
        <v>43</v>
      </c>
      <c r="B18" s="157"/>
      <c r="C18" s="158"/>
      <c r="D18" s="181">
        <f>COUNTIF('1'!P:P,RESUMEN!A18)</f>
        <v>1</v>
      </c>
    </row>
    <row r="19" spans="1:17" ht="15.75" thickBot="1" x14ac:dyDescent="0.3">
      <c r="A19" s="159" t="s">
        <v>56</v>
      </c>
      <c r="B19" s="160"/>
      <c r="C19" s="161"/>
      <c r="D19" s="181">
        <f>COUNTIF('1'!P:P,RESUMEN!A19)</f>
        <v>1</v>
      </c>
    </row>
    <row r="20" spans="1:17" ht="15.75" thickBot="1" x14ac:dyDescent="0.3">
      <c r="A20" s="146" t="s">
        <v>55</v>
      </c>
      <c r="B20" s="147"/>
      <c r="C20" s="148"/>
      <c r="D20" s="79">
        <f>SUM(D16:D19)</f>
        <v>4</v>
      </c>
    </row>
    <row r="22" spans="1:17" ht="15.75" x14ac:dyDescent="0.25">
      <c r="A22" s="28" t="s">
        <v>64</v>
      </c>
    </row>
    <row r="23" spans="1:17" s="94" customFormat="1" ht="11.25" x14ac:dyDescent="0.2"/>
    <row r="24" spans="1:17" s="94" customFormat="1" x14ac:dyDescent="0.25">
      <c r="A24" s="208" t="s">
        <v>63</v>
      </c>
      <c r="B24" s="229">
        <v>0.13</v>
      </c>
    </row>
    <row r="25" spans="1:17" ht="15" customHeight="1" thickBot="1" x14ac:dyDescent="0.3">
      <c r="A25" s="108"/>
      <c r="B25" s="108"/>
      <c r="C25" s="108"/>
      <c r="D25" s="108"/>
      <c r="E25" s="108"/>
      <c r="F25" s="108"/>
      <c r="G25" s="108"/>
      <c r="H25" s="108"/>
      <c r="I25" s="108"/>
      <c r="J25" s="108"/>
      <c r="K25" s="108"/>
      <c r="L25" s="108"/>
      <c r="M25" s="108"/>
      <c r="N25" s="108"/>
    </row>
    <row r="26" spans="1:17" ht="30" customHeight="1" thickBot="1" x14ac:dyDescent="0.3">
      <c r="A26" s="127" t="s">
        <v>49</v>
      </c>
      <c r="B26" s="230">
        <f>B7</f>
        <v>70</v>
      </c>
      <c r="C26" s="231">
        <f t="shared" ref="C26:H26" si="0">C7</f>
        <v>100</v>
      </c>
      <c r="D26" s="231">
        <f t="shared" si="0"/>
        <v>125</v>
      </c>
      <c r="E26" s="231">
        <f t="shared" si="0"/>
        <v>150</v>
      </c>
      <c r="F26" s="231">
        <f t="shared" si="0"/>
        <v>0</v>
      </c>
      <c r="G26" s="231">
        <f t="shared" si="0"/>
        <v>0</v>
      </c>
      <c r="H26" s="232">
        <f t="shared" si="0"/>
        <v>0</v>
      </c>
      <c r="I26" s="108"/>
      <c r="J26" s="108"/>
      <c r="K26" s="108"/>
      <c r="L26" s="108"/>
      <c r="M26" s="108"/>
      <c r="N26" s="108"/>
    </row>
    <row r="27" spans="1:17" ht="30" customHeight="1" thickBot="1" x14ac:dyDescent="0.3">
      <c r="A27" s="206" t="s">
        <v>50</v>
      </c>
      <c r="B27" s="207">
        <f>B26*(1+$B$24)</f>
        <v>79.099999999999994</v>
      </c>
      <c r="C27" s="110">
        <f t="shared" ref="C27:H27" si="1">C26*(1+$B$24)</f>
        <v>112.99999999999999</v>
      </c>
      <c r="D27" s="114">
        <f t="shared" si="1"/>
        <v>141.25</v>
      </c>
      <c r="E27" s="110">
        <f t="shared" si="1"/>
        <v>169.49999999999997</v>
      </c>
      <c r="F27" s="110">
        <f t="shared" si="1"/>
        <v>0</v>
      </c>
      <c r="G27" s="110">
        <f t="shared" si="1"/>
        <v>0</v>
      </c>
      <c r="H27" s="111">
        <f t="shared" si="1"/>
        <v>0</v>
      </c>
      <c r="I27" s="108"/>
      <c r="J27" s="108"/>
      <c r="K27" s="108"/>
      <c r="L27" s="108"/>
      <c r="M27" s="108"/>
      <c r="N27" s="108"/>
    </row>
    <row r="28" spans="1:17" ht="15" customHeight="1" thickBot="1" x14ac:dyDescent="0.3">
      <c r="A28" s="108"/>
      <c r="B28" s="108"/>
      <c r="C28" s="108"/>
      <c r="D28" s="108"/>
      <c r="E28" s="108"/>
      <c r="F28" s="108"/>
      <c r="G28" s="108"/>
      <c r="H28" s="108"/>
      <c r="I28" s="108"/>
      <c r="J28" s="108"/>
      <c r="K28" s="108"/>
      <c r="L28" s="108"/>
      <c r="M28" s="108"/>
      <c r="N28" s="108"/>
    </row>
    <row r="29" spans="1:17" ht="15" customHeight="1" thickBot="1" x14ac:dyDescent="0.3">
      <c r="A29" s="112" t="s">
        <v>20</v>
      </c>
      <c r="B29" s="150" t="s">
        <v>27</v>
      </c>
      <c r="C29" s="151"/>
      <c r="D29" s="151"/>
      <c r="E29" s="151"/>
      <c r="F29" s="151"/>
      <c r="G29" s="151"/>
      <c r="H29" s="151"/>
      <c r="I29" s="209"/>
      <c r="J29" s="125" t="s">
        <v>25</v>
      </c>
      <c r="K29" s="129" t="s">
        <v>26</v>
      </c>
      <c r="L29" s="108"/>
      <c r="M29" s="108"/>
      <c r="N29" s="108"/>
      <c r="O29" s="108"/>
      <c r="P29" s="108"/>
      <c r="Q29" s="108"/>
    </row>
    <row r="30" spans="1:17" ht="15" customHeight="1" x14ac:dyDescent="0.25">
      <c r="A30" s="133">
        <v>108</v>
      </c>
      <c r="B30" s="116">
        <f>B27</f>
        <v>79.099999999999994</v>
      </c>
      <c r="C30" s="117">
        <f t="shared" ref="C30:H30" si="2">C27</f>
        <v>112.99999999999999</v>
      </c>
      <c r="D30" s="117">
        <f t="shared" si="2"/>
        <v>141.25</v>
      </c>
      <c r="E30" s="117">
        <f t="shared" si="2"/>
        <v>169.49999999999997</v>
      </c>
      <c r="F30" s="117">
        <f t="shared" si="2"/>
        <v>0</v>
      </c>
      <c r="G30" s="117">
        <f t="shared" si="2"/>
        <v>0</v>
      </c>
      <c r="H30" s="117">
        <f t="shared" si="2"/>
        <v>0</v>
      </c>
      <c r="I30" s="118" t="s">
        <v>21</v>
      </c>
      <c r="J30" s="126"/>
      <c r="K30" s="130"/>
      <c r="L30" s="108"/>
      <c r="M30" s="108"/>
      <c r="N30" s="108"/>
      <c r="O30" s="108"/>
      <c r="P30" s="108"/>
      <c r="Q30" s="108"/>
    </row>
    <row r="31" spans="1:17" ht="15" customHeight="1" thickBot="1" x14ac:dyDescent="0.3">
      <c r="A31" s="140"/>
      <c r="B31" s="119" t="str">
        <f>B8</f>
        <v>SAP</v>
      </c>
      <c r="C31" s="113" t="str">
        <f t="shared" ref="C31:H31" si="3">C8</f>
        <v>SAP</v>
      </c>
      <c r="D31" s="113" t="str">
        <f t="shared" si="3"/>
        <v>ME</v>
      </c>
      <c r="E31" s="113" t="str">
        <f t="shared" si="3"/>
        <v>SAP</v>
      </c>
      <c r="F31" s="113">
        <f t="shared" si="3"/>
        <v>0</v>
      </c>
      <c r="G31" s="113">
        <f t="shared" si="3"/>
        <v>0</v>
      </c>
      <c r="H31" s="113">
        <f t="shared" si="3"/>
        <v>0</v>
      </c>
      <c r="I31" s="120"/>
      <c r="J31" s="128"/>
      <c r="K31" s="131"/>
      <c r="L31" s="108"/>
      <c r="M31" s="108"/>
      <c r="N31" s="108"/>
      <c r="O31" s="108"/>
      <c r="P31" s="108"/>
      <c r="Q31" s="108"/>
    </row>
    <row r="32" spans="1:17" ht="15" customHeight="1" thickBot="1" x14ac:dyDescent="0.3">
      <c r="A32" s="112" t="s">
        <v>22</v>
      </c>
      <c r="B32" s="234">
        <f>B9</f>
        <v>0</v>
      </c>
      <c r="C32" s="235">
        <f t="shared" ref="C32:I32" si="4">C9</f>
        <v>0</v>
      </c>
      <c r="D32" s="235">
        <f t="shared" si="4"/>
        <v>0</v>
      </c>
      <c r="E32" s="235">
        <f t="shared" si="4"/>
        <v>0</v>
      </c>
      <c r="F32" s="235">
        <f t="shared" si="4"/>
        <v>0</v>
      </c>
      <c r="G32" s="235">
        <f t="shared" si="4"/>
        <v>0</v>
      </c>
      <c r="H32" s="235">
        <f t="shared" si="4"/>
        <v>0</v>
      </c>
      <c r="I32" s="236">
        <f t="shared" si="4"/>
        <v>0</v>
      </c>
      <c r="J32" s="112">
        <v>2104</v>
      </c>
      <c r="K32" s="115">
        <v>195.39590860215048</v>
      </c>
      <c r="L32" s="108"/>
      <c r="M32" s="108"/>
      <c r="N32" s="108"/>
      <c r="O32" s="108"/>
      <c r="P32" s="108"/>
      <c r="Q32" s="108"/>
    </row>
    <row r="33" spans="1:14" ht="15" customHeight="1" x14ac:dyDescent="0.25">
      <c r="A33" s="108"/>
      <c r="B33" s="108"/>
      <c r="C33" s="108"/>
      <c r="D33" s="108"/>
      <c r="E33" s="108"/>
      <c r="F33" s="108"/>
      <c r="G33" s="108"/>
      <c r="H33" s="108"/>
      <c r="I33" s="108"/>
      <c r="J33" s="108"/>
      <c r="K33" s="108"/>
      <c r="L33" s="108"/>
      <c r="M33" s="108"/>
      <c r="N33" s="108"/>
    </row>
    <row r="34" spans="1:14" x14ac:dyDescent="0.25">
      <c r="A34" s="135" t="s">
        <v>65</v>
      </c>
      <c r="B34" s="135"/>
      <c r="C34" s="135"/>
      <c r="D34" s="135"/>
      <c r="E34" s="135"/>
    </row>
    <row r="35" spans="1:14" s="94" customFormat="1" ht="12" thickBot="1" x14ac:dyDescent="0.25"/>
    <row r="36" spans="1:14" ht="30" customHeight="1" thickBot="1" x14ac:dyDescent="0.3">
      <c r="A36" s="136" t="s">
        <v>1</v>
      </c>
      <c r="B36" s="81" t="s">
        <v>31</v>
      </c>
      <c r="C36" s="82" t="s">
        <v>19</v>
      </c>
    </row>
    <row r="37" spans="1:14" ht="15.75" thickBot="1" x14ac:dyDescent="0.3">
      <c r="A37" s="137"/>
      <c r="B37" s="80">
        <f>'2'!F18</f>
        <v>365</v>
      </c>
      <c r="C37" s="237">
        <f>'2'!G18</f>
        <v>4020.4166666666661</v>
      </c>
    </row>
    <row r="39" spans="1:14" x14ac:dyDescent="0.25">
      <c r="A39" s="109" t="s">
        <v>58</v>
      </c>
    </row>
    <row r="40" spans="1:14" s="94" customFormat="1" ht="11.25" x14ac:dyDescent="0.2"/>
    <row r="41" spans="1:14" x14ac:dyDescent="0.25">
      <c r="A41" t="s">
        <v>40</v>
      </c>
    </row>
    <row r="42" spans="1:14" ht="15.75" thickBot="1" x14ac:dyDescent="0.3"/>
    <row r="43" spans="1:14" ht="15.75" thickBot="1" x14ac:dyDescent="0.3">
      <c r="A43" s="133" t="s">
        <v>37</v>
      </c>
      <c r="B43" s="84" t="s">
        <v>5</v>
      </c>
      <c r="C43" s="85" t="s">
        <v>6</v>
      </c>
      <c r="D43" s="85" t="s">
        <v>33</v>
      </c>
      <c r="E43" s="85" t="s">
        <v>8</v>
      </c>
      <c r="F43" s="85" t="s">
        <v>9</v>
      </c>
      <c r="G43" s="85" t="s">
        <v>10</v>
      </c>
      <c r="H43" s="85" t="s">
        <v>11</v>
      </c>
      <c r="I43" s="85" t="s">
        <v>12</v>
      </c>
      <c r="J43" s="85" t="s">
        <v>13</v>
      </c>
      <c r="K43" s="85" t="s">
        <v>14</v>
      </c>
      <c r="L43" s="85" t="s">
        <v>15</v>
      </c>
      <c r="M43" s="121" t="s">
        <v>16</v>
      </c>
      <c r="N43" s="65" t="s">
        <v>39</v>
      </c>
    </row>
    <row r="44" spans="1:14" ht="15.75" thickBot="1" x14ac:dyDescent="0.3">
      <c r="A44" s="134"/>
      <c r="B44" s="83">
        <f>+'2'!B134</f>
        <v>0</v>
      </c>
      <c r="C44" s="83">
        <f>+'2'!C134</f>
        <v>0</v>
      </c>
      <c r="D44" s="83">
        <f>+'2'!D134</f>
        <v>0</v>
      </c>
      <c r="E44" s="83">
        <f>+'2'!E134</f>
        <v>0</v>
      </c>
      <c r="F44" s="83">
        <f>+'2'!F134</f>
        <v>0</v>
      </c>
      <c r="G44" s="83">
        <f>+'2'!G134</f>
        <v>0</v>
      </c>
      <c r="H44" s="83">
        <f>+'2'!H134</f>
        <v>0</v>
      </c>
      <c r="I44" s="83">
        <f>+'2'!I134</f>
        <v>0</v>
      </c>
      <c r="J44" s="83">
        <f>+'2'!J134</f>
        <v>0</v>
      </c>
      <c r="K44" s="83">
        <f>+'2'!K134</f>
        <v>0</v>
      </c>
      <c r="L44" s="83">
        <f>+'2'!L134</f>
        <v>0</v>
      </c>
      <c r="M44" s="122">
        <f>+'2'!M134</f>
        <v>0</v>
      </c>
      <c r="N44" s="123">
        <f>+'2'!N134</f>
        <v>0</v>
      </c>
    </row>
    <row r="46" spans="1:14" x14ac:dyDescent="0.25">
      <c r="A46" t="s">
        <v>41</v>
      </c>
    </row>
    <row r="47" spans="1:14" ht="15.75" thickBot="1" x14ac:dyDescent="0.3"/>
    <row r="48" spans="1:14" ht="15.75" thickBot="1" x14ac:dyDescent="0.3">
      <c r="A48" s="65" t="s">
        <v>20</v>
      </c>
      <c r="B48" s="90">
        <v>1</v>
      </c>
      <c r="C48" s="85">
        <v>2</v>
      </c>
      <c r="D48" s="85">
        <v>3</v>
      </c>
      <c r="E48" s="85">
        <v>4</v>
      </c>
      <c r="F48" s="85">
        <v>5</v>
      </c>
      <c r="G48" s="85">
        <v>6</v>
      </c>
      <c r="H48" s="85">
        <v>7</v>
      </c>
      <c r="I48" s="85">
        <v>8</v>
      </c>
      <c r="J48" s="85">
        <v>9</v>
      </c>
      <c r="K48" s="86">
        <v>10</v>
      </c>
    </row>
    <row r="49" spans="1:11" ht="15.75" thickBot="1" x14ac:dyDescent="0.3">
      <c r="A49" s="88" t="s">
        <v>36</v>
      </c>
      <c r="B49" s="238">
        <f>VLOOKUP(B48,'2'!$A$26:$N$133,14,FALSE)</f>
        <v>0</v>
      </c>
      <c r="C49" s="239">
        <f>VLOOKUP(C48,'2'!$A$26:$N$133,14,FALSE)</f>
        <v>0</v>
      </c>
      <c r="D49" s="239">
        <f>VLOOKUP(D48,'2'!$A$26:$N$133,14,FALSE)</f>
        <v>0</v>
      </c>
      <c r="E49" s="239">
        <f>VLOOKUP(E48,'2'!$A$26:$N$133,14,FALSE)</f>
        <v>0</v>
      </c>
      <c r="F49" s="239">
        <f>VLOOKUP(F48,'2'!$A$26:$N$133,14,FALSE)</f>
        <v>0</v>
      </c>
      <c r="G49" s="239">
        <f>VLOOKUP(G48,'2'!$A$26:$N$133,14,FALSE)</f>
        <v>0</v>
      </c>
      <c r="H49" s="239">
        <f>VLOOKUP(H48,'2'!$A$26:$N$133,14,FALSE)</f>
        <v>0</v>
      </c>
      <c r="I49" s="239">
        <f>VLOOKUP(I48,'2'!$A$26:$N$133,14,FALSE)</f>
        <v>0</v>
      </c>
      <c r="J49" s="239">
        <f>VLOOKUP(J48,'2'!$A$26:$N$133,14,FALSE)</f>
        <v>0</v>
      </c>
      <c r="K49" s="240">
        <f>VLOOKUP(K48,'2'!$A$26:$N$133,14,FALSE)</f>
        <v>0</v>
      </c>
    </row>
    <row r="50" spans="1:11" s="94" customFormat="1" ht="12" thickBot="1" x14ac:dyDescent="0.25">
      <c r="B50" s="95"/>
    </row>
    <row r="51" spans="1:11" ht="15.75" thickBot="1" x14ac:dyDescent="0.3">
      <c r="A51" s="65" t="s">
        <v>20</v>
      </c>
      <c r="B51" s="90">
        <v>11</v>
      </c>
      <c r="C51" s="85">
        <v>12</v>
      </c>
      <c r="D51" s="85">
        <v>13</v>
      </c>
      <c r="E51" s="85">
        <v>14</v>
      </c>
      <c r="F51" s="85">
        <v>15</v>
      </c>
      <c r="G51" s="85">
        <v>16</v>
      </c>
      <c r="H51" s="85">
        <v>17</v>
      </c>
      <c r="I51" s="85">
        <v>18</v>
      </c>
      <c r="J51" s="85">
        <v>19</v>
      </c>
      <c r="K51" s="86">
        <v>20</v>
      </c>
    </row>
    <row r="52" spans="1:11" ht="15.75" thickBot="1" x14ac:dyDescent="0.3">
      <c r="A52" s="88" t="s">
        <v>36</v>
      </c>
      <c r="B52" s="238">
        <f>VLOOKUP(B51,'2'!$A$26:$N$133,14,FALSE)</f>
        <v>0</v>
      </c>
      <c r="C52" s="239">
        <f>VLOOKUP(C51,'2'!$A$26:$N$133,14,FALSE)</f>
        <v>0</v>
      </c>
      <c r="D52" s="239">
        <f>VLOOKUP(D51,'2'!$A$26:$N$133,14,FALSE)</f>
        <v>0</v>
      </c>
      <c r="E52" s="239">
        <f>VLOOKUP(E51,'2'!$A$26:$N$133,14,FALSE)</f>
        <v>0</v>
      </c>
      <c r="F52" s="239">
        <f>VLOOKUP(F51,'2'!$A$26:$N$133,14,FALSE)</f>
        <v>0</v>
      </c>
      <c r="G52" s="239">
        <f>VLOOKUP(G51,'2'!$A$26:$N$133,14,FALSE)</f>
        <v>0</v>
      </c>
      <c r="H52" s="239">
        <f>VLOOKUP(H51,'2'!$A$26:$N$133,14,FALSE)</f>
        <v>0</v>
      </c>
      <c r="I52" s="239">
        <f>VLOOKUP(I51,'2'!$A$26:$N$133,14,FALSE)</f>
        <v>0</v>
      </c>
      <c r="J52" s="239">
        <f>VLOOKUP(J51,'2'!$A$26:$N$133,14,FALSE)</f>
        <v>0</v>
      </c>
      <c r="K52" s="240">
        <f>VLOOKUP(K51,'2'!$A$26:$N$133,14,FALSE)</f>
        <v>0</v>
      </c>
    </row>
    <row r="53" spans="1:11" s="94" customFormat="1" ht="12" thickBot="1" x14ac:dyDescent="0.25">
      <c r="B53" s="95"/>
    </row>
    <row r="54" spans="1:11" ht="15.75" thickBot="1" x14ac:dyDescent="0.3">
      <c r="A54" s="65" t="s">
        <v>20</v>
      </c>
      <c r="B54" s="90">
        <v>21</v>
      </c>
      <c r="C54" s="85">
        <v>22</v>
      </c>
      <c r="D54" s="85">
        <v>23</v>
      </c>
      <c r="E54" s="85">
        <v>24</v>
      </c>
      <c r="F54" s="85">
        <v>25</v>
      </c>
      <c r="G54" s="85">
        <v>26</v>
      </c>
      <c r="H54" s="85">
        <v>27</v>
      </c>
      <c r="I54" s="85">
        <v>28</v>
      </c>
      <c r="J54" s="85">
        <v>29</v>
      </c>
      <c r="K54" s="86">
        <v>30</v>
      </c>
    </row>
    <row r="55" spans="1:11" ht="15.75" thickBot="1" x14ac:dyDescent="0.3">
      <c r="A55" s="88" t="s">
        <v>36</v>
      </c>
      <c r="B55" s="238">
        <f>VLOOKUP(B54,'2'!$A$26:$N$133,14,FALSE)</f>
        <v>0</v>
      </c>
      <c r="C55" s="239">
        <f>VLOOKUP(C54,'2'!$A$26:$N$133,14,FALSE)</f>
        <v>0</v>
      </c>
      <c r="D55" s="239">
        <f>VLOOKUP(D54,'2'!$A$26:$N$133,14,FALSE)</f>
        <v>0</v>
      </c>
      <c r="E55" s="239">
        <f>VLOOKUP(E54,'2'!$A$26:$N$133,14,FALSE)</f>
        <v>0</v>
      </c>
      <c r="F55" s="239">
        <f>VLOOKUP(F54,'2'!$A$26:$N$133,14,FALSE)</f>
        <v>0</v>
      </c>
      <c r="G55" s="239">
        <f>VLOOKUP(G54,'2'!$A$26:$N$133,14,FALSE)</f>
        <v>0</v>
      </c>
      <c r="H55" s="239">
        <f>VLOOKUP(H54,'2'!$A$26:$N$133,14,FALSE)</f>
        <v>0</v>
      </c>
      <c r="I55" s="239">
        <f>VLOOKUP(I54,'2'!$A$26:$N$133,14,FALSE)</f>
        <v>0</v>
      </c>
      <c r="J55" s="239">
        <f>VLOOKUP(J54,'2'!$A$26:$N$133,14,FALSE)</f>
        <v>0</v>
      </c>
      <c r="K55" s="240">
        <f>VLOOKUP(K54,'2'!$A$26:$N$133,14,FALSE)</f>
        <v>0</v>
      </c>
    </row>
    <row r="56" spans="1:11" s="94" customFormat="1" ht="12" thickBot="1" x14ac:dyDescent="0.25">
      <c r="B56" s="95"/>
    </row>
    <row r="57" spans="1:11" ht="15.75" thickBot="1" x14ac:dyDescent="0.3">
      <c r="A57" s="65" t="s">
        <v>20</v>
      </c>
      <c r="B57" s="90">
        <v>31</v>
      </c>
      <c r="C57" s="85">
        <v>32</v>
      </c>
      <c r="D57" s="85">
        <v>33</v>
      </c>
      <c r="E57" s="85">
        <v>34</v>
      </c>
      <c r="F57" s="85">
        <v>35</v>
      </c>
      <c r="G57" s="85">
        <v>36</v>
      </c>
      <c r="H57" s="85">
        <v>37</v>
      </c>
      <c r="I57" s="85">
        <v>38</v>
      </c>
      <c r="J57" s="85">
        <v>39</v>
      </c>
      <c r="K57" s="86">
        <v>40</v>
      </c>
    </row>
    <row r="58" spans="1:11" ht="15.75" thickBot="1" x14ac:dyDescent="0.3">
      <c r="A58" s="88" t="s">
        <v>36</v>
      </c>
      <c r="B58" s="238">
        <f>VLOOKUP(B57,'2'!$A$26:$N$133,14,FALSE)</f>
        <v>0</v>
      </c>
      <c r="C58" s="239">
        <f>VLOOKUP(C57,'2'!$A$26:$N$133,14,FALSE)</f>
        <v>0</v>
      </c>
      <c r="D58" s="239">
        <f>VLOOKUP(D57,'2'!$A$26:$N$133,14,FALSE)</f>
        <v>0</v>
      </c>
      <c r="E58" s="239">
        <f>VLOOKUP(E57,'2'!$A$26:$N$133,14,FALSE)</f>
        <v>0</v>
      </c>
      <c r="F58" s="239">
        <f>VLOOKUP(F57,'2'!$A$26:$N$133,14,FALSE)</f>
        <v>0</v>
      </c>
      <c r="G58" s="239">
        <f>VLOOKUP(G57,'2'!$A$26:$N$133,14,FALSE)</f>
        <v>0</v>
      </c>
      <c r="H58" s="239">
        <f>VLOOKUP(H57,'2'!$A$26:$N$133,14,FALSE)</f>
        <v>0</v>
      </c>
      <c r="I58" s="239">
        <f>VLOOKUP(I57,'2'!$A$26:$N$133,14,FALSE)</f>
        <v>0</v>
      </c>
      <c r="J58" s="239">
        <f>VLOOKUP(J57,'2'!$A$26:$N$133,14,FALSE)</f>
        <v>0</v>
      </c>
      <c r="K58" s="240">
        <f>VLOOKUP(K57,'2'!$A$26:$N$133,14,FALSE)</f>
        <v>0</v>
      </c>
    </row>
    <row r="59" spans="1:11" s="94" customFormat="1" ht="12" thickBot="1" x14ac:dyDescent="0.25">
      <c r="B59" s="95"/>
    </row>
    <row r="60" spans="1:11" ht="15.75" thickBot="1" x14ac:dyDescent="0.3">
      <c r="A60" s="65" t="s">
        <v>20</v>
      </c>
      <c r="B60" s="90">
        <v>41</v>
      </c>
      <c r="C60" s="85">
        <v>42</v>
      </c>
      <c r="D60" s="85">
        <v>43</v>
      </c>
      <c r="E60" s="85">
        <v>44</v>
      </c>
      <c r="F60" s="85">
        <v>45</v>
      </c>
      <c r="G60" s="85">
        <v>46</v>
      </c>
      <c r="H60" s="85">
        <v>47</v>
      </c>
      <c r="I60" s="85">
        <v>48</v>
      </c>
      <c r="J60" s="85">
        <v>49</v>
      </c>
      <c r="K60" s="86">
        <v>50</v>
      </c>
    </row>
    <row r="61" spans="1:11" ht="15.75" thickBot="1" x14ac:dyDescent="0.3">
      <c r="A61" s="88" t="s">
        <v>36</v>
      </c>
      <c r="B61" s="238">
        <f>VLOOKUP(B60,'2'!$A$26:$N$133,14,FALSE)</f>
        <v>0</v>
      </c>
      <c r="C61" s="239">
        <f>VLOOKUP(C60,'2'!$A$26:$N$133,14,FALSE)</f>
        <v>0</v>
      </c>
      <c r="D61" s="239">
        <f>VLOOKUP(D60,'2'!$A$26:$N$133,14,FALSE)</f>
        <v>0</v>
      </c>
      <c r="E61" s="239">
        <f>VLOOKUP(E60,'2'!$A$26:$N$133,14,FALSE)</f>
        <v>0</v>
      </c>
      <c r="F61" s="239">
        <f>VLOOKUP(F60,'2'!$A$26:$N$133,14,FALSE)</f>
        <v>0</v>
      </c>
      <c r="G61" s="239">
        <f>VLOOKUP(G60,'2'!$A$26:$N$133,14,FALSE)</f>
        <v>0</v>
      </c>
      <c r="H61" s="239">
        <f>VLOOKUP(H60,'2'!$A$26:$N$133,14,FALSE)</f>
        <v>0</v>
      </c>
      <c r="I61" s="239">
        <f>VLOOKUP(I60,'2'!$A$26:$N$133,14,FALSE)</f>
        <v>0</v>
      </c>
      <c r="J61" s="239">
        <f>VLOOKUP(J60,'2'!$A$26:$N$133,14,FALSE)</f>
        <v>0</v>
      </c>
      <c r="K61" s="240">
        <f>VLOOKUP(K60,'2'!$A$26:$N$133,14,FALSE)</f>
        <v>0</v>
      </c>
    </row>
    <row r="62" spans="1:11" s="94" customFormat="1" ht="12" thickBot="1" x14ac:dyDescent="0.25">
      <c r="B62" s="95"/>
    </row>
    <row r="63" spans="1:11" ht="15.75" thickBot="1" x14ac:dyDescent="0.3">
      <c r="A63" s="65" t="s">
        <v>20</v>
      </c>
      <c r="B63" s="90">
        <v>51</v>
      </c>
      <c r="C63" s="85">
        <v>52</v>
      </c>
      <c r="D63" s="85">
        <v>53</v>
      </c>
      <c r="E63" s="85">
        <v>54</v>
      </c>
      <c r="F63" s="85">
        <v>55</v>
      </c>
      <c r="G63" s="85">
        <v>56</v>
      </c>
      <c r="H63" s="85">
        <v>57</v>
      </c>
      <c r="I63" s="85">
        <v>58</v>
      </c>
      <c r="J63" s="85">
        <v>59</v>
      </c>
      <c r="K63" s="86">
        <v>60</v>
      </c>
    </row>
    <row r="64" spans="1:11" ht="15.75" thickBot="1" x14ac:dyDescent="0.3">
      <c r="A64" s="88" t="s">
        <v>36</v>
      </c>
      <c r="B64" s="238">
        <f>VLOOKUP(B63,'2'!$A$26:$N$133,14,FALSE)</f>
        <v>0</v>
      </c>
      <c r="C64" s="239">
        <f>VLOOKUP(C63,'2'!$A$26:$N$133,14,FALSE)</f>
        <v>0</v>
      </c>
      <c r="D64" s="239">
        <f>VLOOKUP(D63,'2'!$A$26:$N$133,14,FALSE)</f>
        <v>0</v>
      </c>
      <c r="E64" s="239">
        <f>VLOOKUP(E63,'2'!$A$26:$N$133,14,FALSE)</f>
        <v>0</v>
      </c>
      <c r="F64" s="239">
        <f>VLOOKUP(F63,'2'!$A$26:$N$133,14,FALSE)</f>
        <v>0</v>
      </c>
      <c r="G64" s="239">
        <f>VLOOKUP(G63,'2'!$A$26:$N$133,14,FALSE)</f>
        <v>0</v>
      </c>
      <c r="H64" s="239">
        <f>VLOOKUP(H63,'2'!$A$26:$N$133,14,FALSE)</f>
        <v>0</v>
      </c>
      <c r="I64" s="239">
        <f>VLOOKUP(I63,'2'!$A$26:$N$133,14,FALSE)</f>
        <v>0</v>
      </c>
      <c r="J64" s="239">
        <f>VLOOKUP(J63,'2'!$A$26:$N$133,14,FALSE)</f>
        <v>0</v>
      </c>
      <c r="K64" s="240">
        <f>VLOOKUP(K63,'2'!$A$26:$N$133,14,FALSE)</f>
        <v>0</v>
      </c>
    </row>
    <row r="65" spans="1:11" s="94" customFormat="1" ht="12" thickBot="1" x14ac:dyDescent="0.25"/>
    <row r="66" spans="1:11" ht="15.75" thickBot="1" x14ac:dyDescent="0.3">
      <c r="A66" s="65" t="s">
        <v>20</v>
      </c>
      <c r="B66" s="90">
        <v>61</v>
      </c>
      <c r="C66" s="85">
        <v>62</v>
      </c>
      <c r="D66" s="85">
        <v>63</v>
      </c>
      <c r="E66" s="85">
        <v>64</v>
      </c>
      <c r="F66" s="85">
        <v>65</v>
      </c>
      <c r="G66" s="85">
        <v>66</v>
      </c>
      <c r="H66" s="85">
        <v>67</v>
      </c>
      <c r="I66" s="85">
        <v>68</v>
      </c>
      <c r="J66" s="85">
        <v>69</v>
      </c>
      <c r="K66" s="86">
        <v>70</v>
      </c>
    </row>
    <row r="67" spans="1:11" ht="15.75" thickBot="1" x14ac:dyDescent="0.3">
      <c r="A67" s="88" t="s">
        <v>36</v>
      </c>
      <c r="B67" s="238">
        <f>VLOOKUP(B66,'2'!$A$26:$N$133,14,FALSE)</f>
        <v>0</v>
      </c>
      <c r="C67" s="239">
        <f>VLOOKUP(C66,'2'!$A$26:$N$133,14,FALSE)</f>
        <v>0</v>
      </c>
      <c r="D67" s="239">
        <f>VLOOKUP(D66,'2'!$A$26:$N$133,14,FALSE)</f>
        <v>0</v>
      </c>
      <c r="E67" s="239">
        <f>VLOOKUP(E66,'2'!$A$26:$N$133,14,FALSE)</f>
        <v>0</v>
      </c>
      <c r="F67" s="239">
        <f>VLOOKUP(F66,'2'!$A$26:$N$133,14,FALSE)</f>
        <v>0</v>
      </c>
      <c r="G67" s="239">
        <f>VLOOKUP(G66,'2'!$A$26:$N$133,14,FALSE)</f>
        <v>0</v>
      </c>
      <c r="H67" s="239">
        <f>VLOOKUP(H66,'2'!$A$26:$N$133,14,FALSE)</f>
        <v>0</v>
      </c>
      <c r="I67" s="239">
        <f>VLOOKUP(I66,'2'!$A$26:$N$133,14,FALSE)</f>
        <v>0</v>
      </c>
      <c r="J67" s="239">
        <f>VLOOKUP(J66,'2'!$A$26:$N$133,14,FALSE)</f>
        <v>0</v>
      </c>
      <c r="K67" s="240">
        <f>VLOOKUP(K66,'2'!$A$26:$N$133,14,FALSE)</f>
        <v>0</v>
      </c>
    </row>
    <row r="68" spans="1:11" s="94" customFormat="1" ht="12" thickBot="1" x14ac:dyDescent="0.25">
      <c r="B68" s="95"/>
    </row>
    <row r="69" spans="1:11" ht="15.75" thickBot="1" x14ac:dyDescent="0.3">
      <c r="A69" s="65" t="s">
        <v>20</v>
      </c>
      <c r="B69" s="90">
        <v>71</v>
      </c>
      <c r="C69" s="85">
        <v>72</v>
      </c>
      <c r="D69" s="85">
        <v>73</v>
      </c>
      <c r="E69" s="85">
        <v>74</v>
      </c>
      <c r="F69" s="85">
        <v>75</v>
      </c>
      <c r="G69" s="85">
        <v>76</v>
      </c>
      <c r="H69" s="85">
        <v>77</v>
      </c>
      <c r="I69" s="85">
        <v>78</v>
      </c>
      <c r="J69" s="85">
        <v>79</v>
      </c>
      <c r="K69" s="86">
        <v>80</v>
      </c>
    </row>
    <row r="70" spans="1:11" ht="15.75" thickBot="1" x14ac:dyDescent="0.3">
      <c r="A70" s="88" t="s">
        <v>36</v>
      </c>
      <c r="B70" s="238">
        <f>VLOOKUP(B69,'2'!$A$26:$N$133,14,FALSE)</f>
        <v>0</v>
      </c>
      <c r="C70" s="239">
        <f>VLOOKUP(C69,'2'!$A$26:$N$133,14,FALSE)</f>
        <v>0</v>
      </c>
      <c r="D70" s="239">
        <f>VLOOKUP(D69,'2'!$A$26:$N$133,14,FALSE)</f>
        <v>0</v>
      </c>
      <c r="E70" s="239">
        <f>VLOOKUP(E69,'2'!$A$26:$N$133,14,FALSE)</f>
        <v>0</v>
      </c>
      <c r="F70" s="239">
        <f>VLOOKUP(F69,'2'!$A$26:$N$133,14,FALSE)</f>
        <v>0</v>
      </c>
      <c r="G70" s="239">
        <f>VLOOKUP(G69,'2'!$A$26:$N$133,14,FALSE)</f>
        <v>0</v>
      </c>
      <c r="H70" s="239">
        <f>VLOOKUP(H69,'2'!$A$26:$N$133,14,FALSE)</f>
        <v>0</v>
      </c>
      <c r="I70" s="239">
        <f>VLOOKUP(I69,'2'!$A$26:$N$133,14,FALSE)</f>
        <v>0</v>
      </c>
      <c r="J70" s="239">
        <f>VLOOKUP(J69,'2'!$A$26:$N$133,14,FALSE)</f>
        <v>0</v>
      </c>
      <c r="K70" s="240">
        <f>VLOOKUP(K69,'2'!$A$26:$N$133,14,FALSE)</f>
        <v>0</v>
      </c>
    </row>
    <row r="71" spans="1:11" s="94" customFormat="1" ht="12" thickBot="1" x14ac:dyDescent="0.25">
      <c r="B71" s="95"/>
    </row>
    <row r="72" spans="1:11" ht="15.75" thickBot="1" x14ac:dyDescent="0.3">
      <c r="A72" s="65" t="s">
        <v>20</v>
      </c>
      <c r="B72" s="90">
        <v>81</v>
      </c>
      <c r="C72" s="85">
        <v>82</v>
      </c>
      <c r="D72" s="85">
        <v>83</v>
      </c>
      <c r="E72" s="85">
        <v>84</v>
      </c>
      <c r="F72" s="85">
        <v>85</v>
      </c>
      <c r="G72" s="85">
        <v>86</v>
      </c>
      <c r="H72" s="85">
        <v>87</v>
      </c>
      <c r="I72" s="85">
        <v>88</v>
      </c>
      <c r="J72" s="85">
        <v>89</v>
      </c>
      <c r="K72" s="86">
        <v>90</v>
      </c>
    </row>
    <row r="73" spans="1:11" ht="15.75" thickBot="1" x14ac:dyDescent="0.3">
      <c r="A73" s="88" t="s">
        <v>36</v>
      </c>
      <c r="B73" s="238">
        <f>VLOOKUP(B72,'2'!$A$26:$N$133,14,FALSE)</f>
        <v>0</v>
      </c>
      <c r="C73" s="239">
        <f>VLOOKUP(C72,'2'!$A$26:$N$133,14,FALSE)</f>
        <v>0</v>
      </c>
      <c r="D73" s="239">
        <f>VLOOKUP(D72,'2'!$A$26:$N$133,14,FALSE)</f>
        <v>0</v>
      </c>
      <c r="E73" s="239">
        <f>VLOOKUP(E72,'2'!$A$26:$N$133,14,FALSE)</f>
        <v>0</v>
      </c>
      <c r="F73" s="239">
        <f>VLOOKUP(F72,'2'!$A$26:$N$133,14,FALSE)</f>
        <v>0</v>
      </c>
      <c r="G73" s="239">
        <f>VLOOKUP(G72,'2'!$A$26:$N$133,14,FALSE)</f>
        <v>0</v>
      </c>
      <c r="H73" s="239">
        <f>VLOOKUP(H72,'2'!$A$26:$N$133,14,FALSE)</f>
        <v>0</v>
      </c>
      <c r="I73" s="239">
        <f>VLOOKUP(I72,'2'!$A$26:$N$133,14,FALSE)</f>
        <v>0</v>
      </c>
      <c r="J73" s="239">
        <f>VLOOKUP(J72,'2'!$A$26:$N$133,14,FALSE)</f>
        <v>0</v>
      </c>
      <c r="K73" s="240">
        <f>VLOOKUP(K72,'2'!$A$26:$N$133,14,FALSE)</f>
        <v>0</v>
      </c>
    </row>
    <row r="74" spans="1:11" s="94" customFormat="1" ht="12" thickBot="1" x14ac:dyDescent="0.25">
      <c r="B74" s="95"/>
    </row>
    <row r="75" spans="1:11" ht="15.75" thickBot="1" x14ac:dyDescent="0.3">
      <c r="A75" s="65" t="s">
        <v>20</v>
      </c>
      <c r="B75" s="90">
        <v>91</v>
      </c>
      <c r="C75" s="85">
        <v>92</v>
      </c>
      <c r="D75" s="85">
        <v>93</v>
      </c>
      <c r="E75" s="85">
        <v>94</v>
      </c>
      <c r="F75" s="85">
        <v>95</v>
      </c>
      <c r="G75" s="85">
        <v>96</v>
      </c>
      <c r="H75" s="85">
        <v>97</v>
      </c>
      <c r="I75" s="85">
        <v>98</v>
      </c>
      <c r="J75" s="85">
        <v>99</v>
      </c>
      <c r="K75" s="86">
        <v>100</v>
      </c>
    </row>
    <row r="76" spans="1:11" ht="15.75" thickBot="1" x14ac:dyDescent="0.3">
      <c r="A76" s="88" t="s">
        <v>36</v>
      </c>
      <c r="B76" s="238">
        <f>VLOOKUP(B75,'2'!$A$26:$N$133,14,FALSE)</f>
        <v>0</v>
      </c>
      <c r="C76" s="239">
        <f>VLOOKUP(C75,'2'!$A$26:$N$133,14,FALSE)</f>
        <v>0</v>
      </c>
      <c r="D76" s="239">
        <f>VLOOKUP(D75,'2'!$A$26:$N$133,14,FALSE)</f>
        <v>0</v>
      </c>
      <c r="E76" s="239">
        <f>VLOOKUP(E75,'2'!$A$26:$N$133,14,FALSE)</f>
        <v>0</v>
      </c>
      <c r="F76" s="239">
        <f>VLOOKUP(F75,'2'!$A$26:$N$133,14,FALSE)</f>
        <v>0</v>
      </c>
      <c r="G76" s="239">
        <f>VLOOKUP(G75,'2'!$A$26:$N$133,14,FALSE)</f>
        <v>0</v>
      </c>
      <c r="H76" s="239">
        <f>VLOOKUP(H75,'2'!$A$26:$N$133,14,FALSE)</f>
        <v>0</v>
      </c>
      <c r="I76" s="239">
        <f>VLOOKUP(I75,'2'!$A$26:$N$133,14,FALSE)</f>
        <v>0</v>
      </c>
      <c r="J76" s="239">
        <f>VLOOKUP(J75,'2'!$A$26:$N$133,14,FALSE)</f>
        <v>0</v>
      </c>
      <c r="K76" s="240">
        <f>VLOOKUP(K75,'2'!$A$26:$N$133,14,FALSE)</f>
        <v>0</v>
      </c>
    </row>
    <row r="77" spans="1:11" s="94" customFormat="1" ht="12" thickBot="1" x14ac:dyDescent="0.25">
      <c r="B77" s="95"/>
    </row>
    <row r="78" spans="1:11" ht="15.75" thickBot="1" x14ac:dyDescent="0.3">
      <c r="A78" s="91" t="s">
        <v>20</v>
      </c>
      <c r="B78" s="84">
        <v>101</v>
      </c>
      <c r="C78" s="85">
        <v>102</v>
      </c>
      <c r="D78" s="85">
        <v>103</v>
      </c>
      <c r="E78" s="85">
        <v>104</v>
      </c>
      <c r="F78" s="85">
        <v>105</v>
      </c>
      <c r="G78" s="85">
        <v>106</v>
      </c>
      <c r="H78" s="85">
        <v>107</v>
      </c>
      <c r="I78" s="85">
        <v>108</v>
      </c>
      <c r="J78" s="85">
        <v>109</v>
      </c>
      <c r="K78" s="86">
        <v>110</v>
      </c>
    </row>
    <row r="79" spans="1:11" ht="15.75" thickBot="1" x14ac:dyDescent="0.3">
      <c r="A79" s="92" t="s">
        <v>36</v>
      </c>
      <c r="B79" s="93">
        <f>VLOOKUP(B78,'2'!$A$26:$N$133,14,FALSE)</f>
        <v>0</v>
      </c>
      <c r="C79" s="89">
        <f>VLOOKUP(C78,'2'!$A$26:$N$133,14,FALSE)</f>
        <v>0</v>
      </c>
      <c r="D79" s="89">
        <f>VLOOKUP(D78,'2'!$A$26:$N$133,14,FALSE)</f>
        <v>0</v>
      </c>
      <c r="E79" s="89">
        <f>VLOOKUP(E78,'2'!$A$26:$N$133,14,FALSE)</f>
        <v>0</v>
      </c>
      <c r="F79" s="89">
        <f>VLOOKUP(F78,'2'!$A$26:$N$133,14,FALSE)</f>
        <v>0</v>
      </c>
      <c r="G79" s="89">
        <f>VLOOKUP(G78,'2'!$A$26:$N$133,14,FALSE)</f>
        <v>0</v>
      </c>
      <c r="H79" s="89">
        <f>VLOOKUP(H78,'2'!$A$26:$N$133,14,FALSE)</f>
        <v>0</v>
      </c>
      <c r="I79" s="89">
        <f>VLOOKUP(I78,'2'!$A$26:$N$133,14,FALSE)</f>
        <v>0</v>
      </c>
      <c r="J79" s="89"/>
      <c r="K79" s="241"/>
    </row>
    <row r="80" spans="1:11" x14ac:dyDescent="0.25">
      <c r="B80" s="87"/>
    </row>
    <row r="81" spans="2:2" x14ac:dyDescent="0.25">
      <c r="B81" s="87"/>
    </row>
    <row r="82" spans="2:2" ht="409.6" x14ac:dyDescent="0.25">
      <c r="B82" s="87"/>
    </row>
    <row r="83" spans="2:2" ht="409.6" x14ac:dyDescent="0.25">
      <c r="B83" s="87"/>
    </row>
    <row r="84" spans="2:2" x14ac:dyDescent="0.25">
      <c r="B84" s="87"/>
    </row>
    <row r="85" spans="2:2" x14ac:dyDescent="0.25">
      <c r="B85" s="87"/>
    </row>
    <row r="86" spans="2:2" x14ac:dyDescent="0.25">
      <c r="B86" s="87"/>
    </row>
    <row r="87" spans="2:2" x14ac:dyDescent="0.25">
      <c r="B87" s="87"/>
    </row>
    <row r="88" spans="2:2" x14ac:dyDescent="0.25">
      <c r="B88" s="87"/>
    </row>
    <row r="89" spans="2:2" x14ac:dyDescent="0.25">
      <c r="B89" s="87"/>
    </row>
    <row r="90" spans="2:2" x14ac:dyDescent="0.25">
      <c r="B90" s="87"/>
    </row>
    <row r="91" spans="2:2" x14ac:dyDescent="0.25">
      <c r="B91" s="87"/>
    </row>
    <row r="92" spans="2:2" x14ac:dyDescent="0.25">
      <c r="B92" s="87"/>
    </row>
    <row r="93" spans="2:2" x14ac:dyDescent="0.25">
      <c r="B93" s="87"/>
    </row>
    <row r="94" spans="2:2" x14ac:dyDescent="0.25">
      <c r="B94" s="87"/>
    </row>
    <row r="95" spans="2:2" x14ac:dyDescent="0.25">
      <c r="B95" s="87"/>
    </row>
    <row r="96" spans="2:2" x14ac:dyDescent="0.25">
      <c r="B96" s="87"/>
    </row>
    <row r="97" spans="2:2" x14ac:dyDescent="0.25">
      <c r="B97" s="87"/>
    </row>
    <row r="98" spans="2:2" x14ac:dyDescent="0.25">
      <c r="B98" s="87"/>
    </row>
    <row r="99" spans="2:2" x14ac:dyDescent="0.25">
      <c r="B99" s="87"/>
    </row>
    <row r="100" spans="2:2" x14ac:dyDescent="0.25">
      <c r="B100" s="87"/>
    </row>
    <row r="101" spans="2:2" x14ac:dyDescent="0.25">
      <c r="B101" s="87"/>
    </row>
    <row r="102" spans="2:2" x14ac:dyDescent="0.25">
      <c r="B102" s="87"/>
    </row>
    <row r="103" spans="2:2" x14ac:dyDescent="0.25">
      <c r="B103" s="87"/>
    </row>
    <row r="104" spans="2:2" x14ac:dyDescent="0.25">
      <c r="B104" s="87"/>
    </row>
    <row r="105" spans="2:2" x14ac:dyDescent="0.25">
      <c r="B105" s="87"/>
    </row>
    <row r="106" spans="2:2" x14ac:dyDescent="0.25">
      <c r="B106" s="87"/>
    </row>
    <row r="107" spans="2:2" x14ac:dyDescent="0.25">
      <c r="B107" s="87"/>
    </row>
    <row r="108" spans="2:2" x14ac:dyDescent="0.25">
      <c r="B108" s="87"/>
    </row>
    <row r="109" spans="2:2" x14ac:dyDescent="0.25">
      <c r="B109" s="87"/>
    </row>
    <row r="110" spans="2:2" x14ac:dyDescent="0.25">
      <c r="B110" s="87"/>
    </row>
    <row r="111" spans="2:2" x14ac:dyDescent="0.25">
      <c r="B111" s="87"/>
    </row>
    <row r="112" spans="2:2" x14ac:dyDescent="0.25">
      <c r="B112" s="87"/>
    </row>
    <row r="113" spans="2:2" x14ac:dyDescent="0.25">
      <c r="B113" s="87"/>
    </row>
    <row r="114" spans="2:2" x14ac:dyDescent="0.25">
      <c r="B114" s="87"/>
    </row>
    <row r="115" spans="2:2" x14ac:dyDescent="0.25">
      <c r="B115" s="87"/>
    </row>
    <row r="116" spans="2:2" x14ac:dyDescent="0.25">
      <c r="B116" s="87"/>
    </row>
    <row r="117" spans="2:2" x14ac:dyDescent="0.25">
      <c r="B117" s="87"/>
    </row>
    <row r="118" spans="2:2" x14ac:dyDescent="0.25">
      <c r="B118" s="87"/>
    </row>
    <row r="119" spans="2:2" x14ac:dyDescent="0.25">
      <c r="B119" s="87"/>
    </row>
    <row r="120" spans="2:2" x14ac:dyDescent="0.25">
      <c r="B120" s="87"/>
    </row>
    <row r="121" spans="2:2" x14ac:dyDescent="0.25">
      <c r="B121" s="87"/>
    </row>
    <row r="122" spans="2:2" x14ac:dyDescent="0.25">
      <c r="B122" s="87"/>
    </row>
    <row r="123" spans="2:2" x14ac:dyDescent="0.25">
      <c r="B123" s="87"/>
    </row>
    <row r="124" spans="2:2" x14ac:dyDescent="0.25">
      <c r="B124" s="87"/>
    </row>
    <row r="125" spans="2:2" x14ac:dyDescent="0.25">
      <c r="B125" s="87"/>
    </row>
    <row r="126" spans="2:2" x14ac:dyDescent="0.25">
      <c r="B126" s="87"/>
    </row>
    <row r="127" spans="2:2" x14ac:dyDescent="0.25">
      <c r="B127" s="87"/>
    </row>
    <row r="128" spans="2:2" x14ac:dyDescent="0.25">
      <c r="B128" s="87"/>
    </row>
    <row r="129" spans="2:2" x14ac:dyDescent="0.25">
      <c r="B129" s="87"/>
    </row>
    <row r="130" spans="2:2" x14ac:dyDescent="0.25">
      <c r="B130" s="87"/>
    </row>
    <row r="131" spans="2:2" x14ac:dyDescent="0.25">
      <c r="B131" s="87"/>
    </row>
    <row r="132" spans="2:2" x14ac:dyDescent="0.25">
      <c r="B132" s="87"/>
    </row>
    <row r="133" spans="2:2" x14ac:dyDescent="0.25">
      <c r="B133" s="87"/>
    </row>
    <row r="134" spans="2:2" x14ac:dyDescent="0.25">
      <c r="B134" s="87"/>
    </row>
    <row r="135" spans="2:2" x14ac:dyDescent="0.25">
      <c r="B135" s="87"/>
    </row>
    <row r="136" spans="2:2" x14ac:dyDescent="0.25">
      <c r="B136" s="87"/>
    </row>
    <row r="137" spans="2:2" x14ac:dyDescent="0.25">
      <c r="B137" s="87"/>
    </row>
    <row r="138" spans="2:2" x14ac:dyDescent="0.25">
      <c r="B138" s="87"/>
    </row>
    <row r="139" spans="2:2" x14ac:dyDescent="0.25">
      <c r="B139" s="87"/>
    </row>
    <row r="140" spans="2:2" x14ac:dyDescent="0.25">
      <c r="B140" s="87"/>
    </row>
    <row r="141" spans="2:2" x14ac:dyDescent="0.25">
      <c r="B141" s="87"/>
    </row>
    <row r="142" spans="2:2" x14ac:dyDescent="0.25">
      <c r="B142" s="87"/>
    </row>
    <row r="143" spans="2:2" x14ac:dyDescent="0.25">
      <c r="B143" s="87"/>
    </row>
    <row r="144" spans="2:2" x14ac:dyDescent="0.25">
      <c r="B144" s="87"/>
    </row>
    <row r="145" spans="2:2" x14ac:dyDescent="0.25">
      <c r="B145" s="87"/>
    </row>
    <row r="146" spans="2:2" x14ac:dyDescent="0.25">
      <c r="B146" s="87"/>
    </row>
    <row r="147" spans="2:2" x14ac:dyDescent="0.25">
      <c r="B147" s="87"/>
    </row>
  </sheetData>
  <mergeCells count="15">
    <mergeCell ref="K6:K8"/>
    <mergeCell ref="I7:I8"/>
    <mergeCell ref="A20:C20"/>
    <mergeCell ref="A7:A8"/>
    <mergeCell ref="A15:C15"/>
    <mergeCell ref="A16:C16"/>
    <mergeCell ref="A17:C17"/>
    <mergeCell ref="A18:C18"/>
    <mergeCell ref="A19:C19"/>
    <mergeCell ref="A43:A44"/>
    <mergeCell ref="A34:E34"/>
    <mergeCell ref="A36:A37"/>
    <mergeCell ref="J6:J8"/>
    <mergeCell ref="A30:A31"/>
    <mergeCell ref="B29:I2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118"/>
  <sheetViews>
    <sheetView zoomScale="75" zoomScaleNormal="75" workbookViewId="0">
      <selection activeCell="H16" sqref="H16"/>
    </sheetView>
  </sheetViews>
  <sheetFormatPr baseColWidth="10" defaultRowHeight="15" x14ac:dyDescent="0.25"/>
  <cols>
    <col min="1" max="1" width="15" style="36" bestFit="1" customWidth="1"/>
    <col min="2" max="2" width="11.28515625" style="36" customWidth="1"/>
    <col min="3" max="9" width="6.7109375" style="36" customWidth="1"/>
    <col min="10" max="10" width="12.5703125" style="36" bestFit="1" customWidth="1"/>
    <col min="11" max="12" width="16.42578125" style="33" customWidth="1"/>
    <col min="16" max="16" width="49.7109375" customWidth="1"/>
  </cols>
  <sheetData>
    <row r="1" spans="1:17" s="2" customFormat="1" ht="27.75" x14ac:dyDescent="0.25">
      <c r="A1" s="39" t="s">
        <v>38</v>
      </c>
      <c r="C1" s="39"/>
      <c r="D1" s="39"/>
      <c r="E1" s="39"/>
      <c r="F1" s="39"/>
      <c r="G1" s="39"/>
      <c r="H1" s="39"/>
      <c r="I1" s="39"/>
      <c r="J1" s="39"/>
      <c r="K1" s="39"/>
      <c r="L1" s="39"/>
      <c r="M1" s="1"/>
      <c r="N1" s="39"/>
      <c r="O1" s="39"/>
    </row>
    <row r="2" spans="1:17" s="2" customFormat="1" x14ac:dyDescent="0.25">
      <c r="A2" s="1"/>
      <c r="B2" s="3"/>
      <c r="C2" s="3"/>
      <c r="D2" s="6"/>
      <c r="E2" s="6"/>
      <c r="F2" s="5"/>
      <c r="G2" s="5"/>
      <c r="H2" s="5"/>
      <c r="I2" s="5"/>
      <c r="J2" s="5"/>
      <c r="K2" s="5"/>
      <c r="L2" s="5"/>
      <c r="M2" s="1"/>
      <c r="N2" s="1"/>
      <c r="O2" s="1"/>
    </row>
    <row r="3" spans="1:17" s="2" customFormat="1" ht="15.75" x14ac:dyDescent="0.25">
      <c r="A3" s="28" t="s">
        <v>34</v>
      </c>
      <c r="C3" s="28"/>
      <c r="D3" s="28"/>
      <c r="E3" s="6"/>
      <c r="F3" s="5"/>
      <c r="G3" s="5"/>
      <c r="H3" s="5"/>
      <c r="I3" s="5"/>
      <c r="J3" s="5"/>
      <c r="K3" s="5"/>
      <c r="L3" s="5"/>
      <c r="M3" s="1"/>
      <c r="N3" s="1"/>
      <c r="O3" s="1"/>
    </row>
    <row r="4" spans="1:17" s="2" customFormat="1" ht="15.75" x14ac:dyDescent="0.25">
      <c r="A4" s="28"/>
      <c r="C4" s="28"/>
      <c r="D4" s="28"/>
      <c r="E4" s="6"/>
      <c r="F4" s="5"/>
      <c r="G4" s="5"/>
      <c r="H4" s="5"/>
      <c r="I4" s="5"/>
      <c r="J4" s="5"/>
      <c r="K4" s="5"/>
      <c r="L4" s="5"/>
      <c r="M4" s="1"/>
      <c r="N4" s="1"/>
      <c r="O4" s="1"/>
    </row>
    <row r="5" spans="1:17" s="2" customFormat="1" ht="15.75" x14ac:dyDescent="0.25">
      <c r="A5" s="28" t="s">
        <v>60</v>
      </c>
      <c r="C5" s="221">
        <f>RESUMEN!B24</f>
        <v>0.13</v>
      </c>
      <c r="D5" s="28"/>
      <c r="E5" s="6"/>
      <c r="F5" s="5"/>
      <c r="G5" s="5"/>
      <c r="H5" s="5"/>
      <c r="I5" s="5"/>
      <c r="J5" s="5"/>
      <c r="K5" s="5"/>
      <c r="L5" s="5"/>
      <c r="M5" s="1"/>
      <c r="N5" s="1"/>
      <c r="O5" s="1"/>
    </row>
    <row r="6" spans="1:17" s="7" customFormat="1" ht="13.5" thickBot="1" x14ac:dyDescent="0.3">
      <c r="A6" s="32"/>
      <c r="C6" s="8"/>
      <c r="D6" s="9"/>
      <c r="E6" s="9"/>
      <c r="F6" s="9"/>
      <c r="G6" s="9"/>
      <c r="H6" s="9"/>
      <c r="I6" s="9"/>
      <c r="J6" s="10"/>
      <c r="K6" s="10"/>
      <c r="L6" s="10"/>
      <c r="M6" s="32"/>
      <c r="N6" s="32"/>
      <c r="O6" s="32"/>
    </row>
    <row r="7" spans="1:17" ht="15.75" customHeight="1" thickBot="1" x14ac:dyDescent="0.3">
      <c r="A7" s="136" t="s">
        <v>20</v>
      </c>
      <c r="B7" s="133" t="s">
        <v>25</v>
      </c>
      <c r="C7" s="138" t="s">
        <v>27</v>
      </c>
      <c r="D7" s="139"/>
      <c r="E7" s="139"/>
      <c r="F7" s="139"/>
      <c r="G7" s="152"/>
      <c r="H7" s="152"/>
      <c r="I7" s="152"/>
      <c r="J7" s="152"/>
      <c r="K7" s="133" t="s">
        <v>61</v>
      </c>
      <c r="L7" s="141" t="s">
        <v>62</v>
      </c>
      <c r="M7" s="182" t="s">
        <v>47</v>
      </c>
      <c r="N7" s="223" t="s">
        <v>44</v>
      </c>
      <c r="O7" s="224" t="s">
        <v>48</v>
      </c>
      <c r="P7" s="224" t="s">
        <v>46</v>
      </c>
      <c r="Q7" s="183" t="s">
        <v>45</v>
      </c>
    </row>
    <row r="8" spans="1:17" ht="15" customHeight="1" x14ac:dyDescent="0.25">
      <c r="A8" s="149"/>
      <c r="B8" s="140"/>
      <c r="C8" s="216">
        <f>RESUMEN!B7</f>
        <v>70</v>
      </c>
      <c r="D8" s="217">
        <f>RESUMEN!C7</f>
        <v>100</v>
      </c>
      <c r="E8" s="217">
        <f>RESUMEN!D7</f>
        <v>125</v>
      </c>
      <c r="F8" s="217">
        <f>RESUMEN!E7</f>
        <v>150</v>
      </c>
      <c r="G8" s="218">
        <f>RESUMEN!F7</f>
        <v>0</v>
      </c>
      <c r="H8" s="218">
        <f>RESUMEN!G7</f>
        <v>0</v>
      </c>
      <c r="I8" s="218">
        <f>RESUMEN!H7</f>
        <v>0</v>
      </c>
      <c r="J8" s="144" t="s">
        <v>21</v>
      </c>
      <c r="K8" s="140"/>
      <c r="L8" s="142"/>
      <c r="M8" s="184"/>
      <c r="N8" s="225"/>
      <c r="O8" s="226"/>
      <c r="P8" s="226"/>
      <c r="Q8" s="185"/>
    </row>
    <row r="9" spans="1:17" ht="15.75" thickBot="1" x14ac:dyDescent="0.3">
      <c r="A9" s="137"/>
      <c r="B9" s="134"/>
      <c r="C9" s="195" t="str">
        <f>RESUMEN!B8</f>
        <v>SAP</v>
      </c>
      <c r="D9" s="219" t="str">
        <f>RESUMEN!C8</f>
        <v>SAP</v>
      </c>
      <c r="E9" s="219" t="str">
        <f>RESUMEN!D8</f>
        <v>ME</v>
      </c>
      <c r="F9" s="219" t="str">
        <f>RESUMEN!E8</f>
        <v>SAP</v>
      </c>
      <c r="G9" s="220">
        <f>RESUMEN!F8</f>
        <v>0</v>
      </c>
      <c r="H9" s="220">
        <f>RESUMEN!G8</f>
        <v>0</v>
      </c>
      <c r="I9" s="220">
        <f>RESUMEN!H8</f>
        <v>0</v>
      </c>
      <c r="J9" s="145"/>
      <c r="K9" s="134"/>
      <c r="L9" s="143"/>
      <c r="M9" s="193"/>
      <c r="N9" s="227"/>
      <c r="O9" s="228"/>
      <c r="P9" s="228"/>
      <c r="Q9" s="194"/>
    </row>
    <row r="10" spans="1:17" x14ac:dyDescent="0.25">
      <c r="A10" s="75">
        <v>1</v>
      </c>
      <c r="B10" s="68">
        <f>SUM(C10:I10)</f>
        <v>0</v>
      </c>
      <c r="C10" s="213"/>
      <c r="D10" s="214"/>
      <c r="E10" s="214"/>
      <c r="F10" s="214"/>
      <c r="G10" s="215"/>
      <c r="H10" s="215"/>
      <c r="I10" s="215"/>
      <c r="J10" s="215"/>
      <c r="K10" s="197">
        <f>SUMPRODUCT($C$8:$I$8,C10:I10)/1000</f>
        <v>0</v>
      </c>
      <c r="L10" s="74">
        <f>CAP_1*(1+$C$5)</f>
        <v>0</v>
      </c>
      <c r="M10" s="191">
        <f>+(L10*1000)/220</f>
        <v>0</v>
      </c>
      <c r="N10" s="222"/>
      <c r="O10" s="222"/>
      <c r="P10" s="222" t="s">
        <v>18</v>
      </c>
      <c r="Q10" s="192">
        <f>+N10-L10</f>
        <v>0</v>
      </c>
    </row>
    <row r="11" spans="1:17" x14ac:dyDescent="0.25">
      <c r="A11" s="76">
        <v>2</v>
      </c>
      <c r="B11" s="68">
        <f t="shared" ref="B11:B74" si="0">SUM(C11:I11)</f>
        <v>0</v>
      </c>
      <c r="C11" s="67"/>
      <c r="D11" s="37"/>
      <c r="E11" s="37"/>
      <c r="F11" s="37"/>
      <c r="G11" s="69"/>
      <c r="H11" s="69"/>
      <c r="I11" s="69"/>
      <c r="J11" s="69"/>
      <c r="K11" s="197">
        <f t="shared" ref="K11:K74" si="1">SUMPRODUCT($C$8:$I$8,C11:I11)/1000</f>
        <v>0</v>
      </c>
      <c r="L11" s="74">
        <f>CAP_1*(1+$C$5)</f>
        <v>0</v>
      </c>
      <c r="M11" s="186">
        <f t="shared" ref="M11:M74" si="2">+(L11*1000)/220</f>
        <v>0</v>
      </c>
      <c r="N11" s="132"/>
      <c r="O11" s="132"/>
      <c r="P11" s="132" t="s">
        <v>42</v>
      </c>
      <c r="Q11" s="187">
        <f t="shared" ref="Q11:Q74" si="3">+N11-L11</f>
        <v>0</v>
      </c>
    </row>
    <row r="12" spans="1:17" x14ac:dyDescent="0.25">
      <c r="A12" s="76">
        <v>3</v>
      </c>
      <c r="B12" s="68">
        <f t="shared" si="0"/>
        <v>0</v>
      </c>
      <c r="C12" s="67"/>
      <c r="D12" s="37"/>
      <c r="E12" s="37"/>
      <c r="F12" s="37"/>
      <c r="G12" s="69"/>
      <c r="H12" s="69"/>
      <c r="I12" s="69"/>
      <c r="J12" s="69"/>
      <c r="K12" s="197">
        <f t="shared" si="1"/>
        <v>0</v>
      </c>
      <c r="L12" s="74">
        <f>CAP_1*(1+$C$5)</f>
        <v>0</v>
      </c>
      <c r="M12" s="186">
        <f t="shared" si="2"/>
        <v>0</v>
      </c>
      <c r="N12" s="132"/>
      <c r="O12" s="132"/>
      <c r="P12" s="132" t="s">
        <v>43</v>
      </c>
      <c r="Q12" s="187">
        <f t="shared" si="3"/>
        <v>0</v>
      </c>
    </row>
    <row r="13" spans="1:17" x14ac:dyDescent="0.25">
      <c r="A13" s="76">
        <v>4</v>
      </c>
      <c r="B13" s="68">
        <f t="shared" si="0"/>
        <v>0</v>
      </c>
      <c r="C13" s="67"/>
      <c r="D13" s="37"/>
      <c r="E13" s="37"/>
      <c r="F13" s="37"/>
      <c r="G13" s="69"/>
      <c r="H13" s="69"/>
      <c r="I13" s="69"/>
      <c r="J13" s="69"/>
      <c r="K13" s="197">
        <f t="shared" si="1"/>
        <v>0</v>
      </c>
      <c r="L13" s="74">
        <f>CAP_1*(1+$C$5)</f>
        <v>0</v>
      </c>
      <c r="M13" s="186">
        <f t="shared" si="2"/>
        <v>0</v>
      </c>
      <c r="N13" s="132"/>
      <c r="O13" s="132"/>
      <c r="P13" s="132" t="s">
        <v>56</v>
      </c>
      <c r="Q13" s="187">
        <f t="shared" si="3"/>
        <v>0</v>
      </c>
    </row>
    <row r="14" spans="1:17" x14ac:dyDescent="0.25">
      <c r="A14" s="76">
        <v>5</v>
      </c>
      <c r="B14" s="68">
        <f t="shared" si="0"/>
        <v>0</v>
      </c>
      <c r="C14" s="67"/>
      <c r="D14" s="37"/>
      <c r="E14" s="37"/>
      <c r="F14" s="37"/>
      <c r="G14" s="69"/>
      <c r="H14" s="69"/>
      <c r="I14" s="69"/>
      <c r="J14" s="69"/>
      <c r="K14" s="197">
        <f t="shared" si="1"/>
        <v>0</v>
      </c>
      <c r="L14" s="74">
        <f>CAP_1*(1+$C$5)</f>
        <v>0</v>
      </c>
      <c r="M14" s="186">
        <f t="shared" si="2"/>
        <v>0</v>
      </c>
      <c r="N14" s="132"/>
      <c r="O14" s="132"/>
      <c r="P14" s="132"/>
      <c r="Q14" s="187">
        <f t="shared" si="3"/>
        <v>0</v>
      </c>
    </row>
    <row r="15" spans="1:17" x14ac:dyDescent="0.25">
      <c r="A15" s="76">
        <v>6</v>
      </c>
      <c r="B15" s="68">
        <f t="shared" si="0"/>
        <v>0</v>
      </c>
      <c r="C15" s="67"/>
      <c r="D15" s="37"/>
      <c r="E15" s="37"/>
      <c r="F15" s="37"/>
      <c r="G15" s="69"/>
      <c r="H15" s="69"/>
      <c r="I15" s="69"/>
      <c r="J15" s="69"/>
      <c r="K15" s="197">
        <f t="shared" si="1"/>
        <v>0</v>
      </c>
      <c r="L15" s="74">
        <f>CAP_1*(1+$C$5)</f>
        <v>0</v>
      </c>
      <c r="M15" s="186">
        <f t="shared" si="2"/>
        <v>0</v>
      </c>
      <c r="N15" s="132"/>
      <c r="O15" s="132"/>
      <c r="P15" s="132"/>
      <c r="Q15" s="187">
        <f t="shared" si="3"/>
        <v>0</v>
      </c>
    </row>
    <row r="16" spans="1:17" x14ac:dyDescent="0.25">
      <c r="A16" s="76">
        <v>7</v>
      </c>
      <c r="B16" s="68">
        <f t="shared" si="0"/>
        <v>0</v>
      </c>
      <c r="C16" s="67"/>
      <c r="D16" s="37"/>
      <c r="E16" s="37"/>
      <c r="F16" s="37"/>
      <c r="G16" s="69"/>
      <c r="H16" s="69"/>
      <c r="I16" s="69"/>
      <c r="J16" s="69"/>
      <c r="K16" s="197">
        <f t="shared" si="1"/>
        <v>0</v>
      </c>
      <c r="L16" s="74">
        <f>CAP_1*(1+$C$5)</f>
        <v>0</v>
      </c>
      <c r="M16" s="186">
        <f t="shared" si="2"/>
        <v>0</v>
      </c>
      <c r="N16" s="132"/>
      <c r="O16" s="132"/>
      <c r="P16" s="132"/>
      <c r="Q16" s="187">
        <f t="shared" si="3"/>
        <v>0</v>
      </c>
    </row>
    <row r="17" spans="1:17" x14ac:dyDescent="0.25">
      <c r="A17" s="76">
        <v>8</v>
      </c>
      <c r="B17" s="68">
        <f t="shared" si="0"/>
        <v>0</v>
      </c>
      <c r="C17" s="67"/>
      <c r="D17" s="37"/>
      <c r="E17" s="37"/>
      <c r="F17" s="37"/>
      <c r="G17" s="69"/>
      <c r="H17" s="69"/>
      <c r="I17" s="69"/>
      <c r="J17" s="69"/>
      <c r="K17" s="197">
        <f t="shared" si="1"/>
        <v>0</v>
      </c>
      <c r="L17" s="74">
        <f>CAP_1*(1+$C$5)</f>
        <v>0</v>
      </c>
      <c r="M17" s="186">
        <f t="shared" si="2"/>
        <v>0</v>
      </c>
      <c r="N17" s="132"/>
      <c r="O17" s="132"/>
      <c r="P17" s="132"/>
      <c r="Q17" s="187">
        <f t="shared" si="3"/>
        <v>0</v>
      </c>
    </row>
    <row r="18" spans="1:17" x14ac:dyDescent="0.25">
      <c r="A18" s="76">
        <v>9</v>
      </c>
      <c r="B18" s="68">
        <f t="shared" si="0"/>
        <v>0</v>
      </c>
      <c r="C18" s="67"/>
      <c r="D18" s="37"/>
      <c r="E18" s="37"/>
      <c r="F18" s="37"/>
      <c r="G18" s="69"/>
      <c r="H18" s="69"/>
      <c r="I18" s="69"/>
      <c r="J18" s="69"/>
      <c r="K18" s="197">
        <f t="shared" si="1"/>
        <v>0</v>
      </c>
      <c r="L18" s="74">
        <f>CAP_1*(1+$C$5)</f>
        <v>0</v>
      </c>
      <c r="M18" s="186">
        <f t="shared" si="2"/>
        <v>0</v>
      </c>
      <c r="N18" s="132"/>
      <c r="O18" s="132"/>
      <c r="P18" s="132"/>
      <c r="Q18" s="187">
        <f t="shared" si="3"/>
        <v>0</v>
      </c>
    </row>
    <row r="19" spans="1:17" x14ac:dyDescent="0.25">
      <c r="A19" s="76">
        <v>10</v>
      </c>
      <c r="B19" s="68">
        <f t="shared" si="0"/>
        <v>0</v>
      </c>
      <c r="C19" s="67"/>
      <c r="D19" s="37"/>
      <c r="E19" s="37"/>
      <c r="F19" s="37"/>
      <c r="G19" s="69"/>
      <c r="H19" s="69"/>
      <c r="I19" s="69"/>
      <c r="J19" s="69"/>
      <c r="K19" s="197">
        <f t="shared" si="1"/>
        <v>0</v>
      </c>
      <c r="L19" s="74">
        <f>CAP_1*(1+$C$5)</f>
        <v>0</v>
      </c>
      <c r="M19" s="186">
        <f t="shared" si="2"/>
        <v>0</v>
      </c>
      <c r="N19" s="132"/>
      <c r="O19" s="132"/>
      <c r="P19" s="132"/>
      <c r="Q19" s="187">
        <f t="shared" si="3"/>
        <v>0</v>
      </c>
    </row>
    <row r="20" spans="1:17" x14ac:dyDescent="0.25">
      <c r="A20" s="76">
        <v>11</v>
      </c>
      <c r="B20" s="68">
        <f t="shared" si="0"/>
        <v>0</v>
      </c>
      <c r="C20" s="67"/>
      <c r="D20" s="37"/>
      <c r="E20" s="37"/>
      <c r="F20" s="37"/>
      <c r="G20" s="69"/>
      <c r="H20" s="69"/>
      <c r="I20" s="69"/>
      <c r="J20" s="69"/>
      <c r="K20" s="197">
        <f t="shared" si="1"/>
        <v>0</v>
      </c>
      <c r="L20" s="74">
        <f>CAP_1*(1+$C$5)</f>
        <v>0</v>
      </c>
      <c r="M20" s="186">
        <f t="shared" si="2"/>
        <v>0</v>
      </c>
      <c r="N20" s="132"/>
      <c r="O20" s="132"/>
      <c r="P20" s="132"/>
      <c r="Q20" s="187">
        <f t="shared" si="3"/>
        <v>0</v>
      </c>
    </row>
    <row r="21" spans="1:17" x14ac:dyDescent="0.25">
      <c r="A21" s="76">
        <v>12</v>
      </c>
      <c r="B21" s="68">
        <f t="shared" si="0"/>
        <v>0</v>
      </c>
      <c r="C21" s="67"/>
      <c r="D21" s="37"/>
      <c r="E21" s="37"/>
      <c r="F21" s="37"/>
      <c r="G21" s="69"/>
      <c r="H21" s="69"/>
      <c r="I21" s="69"/>
      <c r="J21" s="69"/>
      <c r="K21" s="197">
        <f t="shared" si="1"/>
        <v>0</v>
      </c>
      <c r="L21" s="74">
        <f>CAP_1*(1+$C$5)</f>
        <v>0</v>
      </c>
      <c r="M21" s="186">
        <f t="shared" si="2"/>
        <v>0</v>
      </c>
      <c r="N21" s="132"/>
      <c r="O21" s="132"/>
      <c r="P21" s="132"/>
      <c r="Q21" s="187">
        <f t="shared" si="3"/>
        <v>0</v>
      </c>
    </row>
    <row r="22" spans="1:17" x14ac:dyDescent="0.25">
      <c r="A22" s="76">
        <v>13</v>
      </c>
      <c r="B22" s="68">
        <f t="shared" si="0"/>
        <v>0</v>
      </c>
      <c r="C22" s="67"/>
      <c r="D22" s="37"/>
      <c r="E22" s="37"/>
      <c r="F22" s="37"/>
      <c r="G22" s="69"/>
      <c r="H22" s="69"/>
      <c r="I22" s="69"/>
      <c r="J22" s="69"/>
      <c r="K22" s="197">
        <f t="shared" si="1"/>
        <v>0</v>
      </c>
      <c r="L22" s="74">
        <f>CAP_1*(1+$C$5)</f>
        <v>0</v>
      </c>
      <c r="M22" s="186">
        <f t="shared" si="2"/>
        <v>0</v>
      </c>
      <c r="N22" s="132"/>
      <c r="O22" s="132"/>
      <c r="P22" s="132"/>
      <c r="Q22" s="187">
        <f t="shared" si="3"/>
        <v>0</v>
      </c>
    </row>
    <row r="23" spans="1:17" x14ac:dyDescent="0.25">
      <c r="A23" s="76">
        <v>14</v>
      </c>
      <c r="B23" s="68">
        <f t="shared" si="0"/>
        <v>0</v>
      </c>
      <c r="C23" s="67"/>
      <c r="D23" s="37"/>
      <c r="E23" s="37"/>
      <c r="F23" s="37"/>
      <c r="G23" s="69"/>
      <c r="H23" s="69"/>
      <c r="I23" s="69"/>
      <c r="J23" s="69"/>
      <c r="K23" s="197">
        <f t="shared" si="1"/>
        <v>0</v>
      </c>
      <c r="L23" s="74">
        <f>CAP_1*(1+$C$5)</f>
        <v>0</v>
      </c>
      <c r="M23" s="186">
        <f t="shared" si="2"/>
        <v>0</v>
      </c>
      <c r="N23" s="132"/>
      <c r="O23" s="132"/>
      <c r="P23" s="132"/>
      <c r="Q23" s="187">
        <f t="shared" si="3"/>
        <v>0</v>
      </c>
    </row>
    <row r="24" spans="1:17" x14ac:dyDescent="0.25">
      <c r="A24" s="76">
        <v>15</v>
      </c>
      <c r="B24" s="68">
        <f t="shared" si="0"/>
        <v>0</v>
      </c>
      <c r="C24" s="67"/>
      <c r="D24" s="37"/>
      <c r="E24" s="37"/>
      <c r="F24" s="37"/>
      <c r="G24" s="69"/>
      <c r="H24" s="69"/>
      <c r="I24" s="69"/>
      <c r="J24" s="69"/>
      <c r="K24" s="197">
        <f t="shared" si="1"/>
        <v>0</v>
      </c>
      <c r="L24" s="74">
        <f>CAP_1*(1+$C$5)</f>
        <v>0</v>
      </c>
      <c r="M24" s="186">
        <f t="shared" si="2"/>
        <v>0</v>
      </c>
      <c r="N24" s="132"/>
      <c r="O24" s="132"/>
      <c r="P24" s="132"/>
      <c r="Q24" s="187">
        <f t="shared" si="3"/>
        <v>0</v>
      </c>
    </row>
    <row r="25" spans="1:17" x14ac:dyDescent="0.25">
      <c r="A25" s="76">
        <v>16</v>
      </c>
      <c r="B25" s="68">
        <f t="shared" si="0"/>
        <v>0</v>
      </c>
      <c r="C25" s="67"/>
      <c r="D25" s="37"/>
      <c r="E25" s="37"/>
      <c r="F25" s="37"/>
      <c r="G25" s="69"/>
      <c r="H25" s="69"/>
      <c r="I25" s="69"/>
      <c r="J25" s="69"/>
      <c r="K25" s="197">
        <f t="shared" si="1"/>
        <v>0</v>
      </c>
      <c r="L25" s="74">
        <f>CAP_1*(1+$C$5)</f>
        <v>0</v>
      </c>
      <c r="M25" s="186">
        <f t="shared" si="2"/>
        <v>0</v>
      </c>
      <c r="N25" s="132"/>
      <c r="O25" s="132"/>
      <c r="P25" s="132"/>
      <c r="Q25" s="187">
        <f t="shared" si="3"/>
        <v>0</v>
      </c>
    </row>
    <row r="26" spans="1:17" x14ac:dyDescent="0.25">
      <c r="A26" s="76">
        <v>17</v>
      </c>
      <c r="B26" s="68">
        <f t="shared" si="0"/>
        <v>0</v>
      </c>
      <c r="C26" s="67"/>
      <c r="D26" s="37"/>
      <c r="E26" s="37"/>
      <c r="F26" s="37"/>
      <c r="G26" s="69"/>
      <c r="H26" s="69"/>
      <c r="I26" s="69"/>
      <c r="J26" s="69"/>
      <c r="K26" s="197">
        <f t="shared" si="1"/>
        <v>0</v>
      </c>
      <c r="L26" s="74">
        <f>CAP_1*(1+$C$5)</f>
        <v>0</v>
      </c>
      <c r="M26" s="186">
        <f t="shared" si="2"/>
        <v>0</v>
      </c>
      <c r="N26" s="132"/>
      <c r="O26" s="132"/>
      <c r="P26" s="132"/>
      <c r="Q26" s="187">
        <f t="shared" si="3"/>
        <v>0</v>
      </c>
    </row>
    <row r="27" spans="1:17" x14ac:dyDescent="0.25">
      <c r="A27" s="76">
        <v>18</v>
      </c>
      <c r="B27" s="68">
        <f t="shared" si="0"/>
        <v>0</v>
      </c>
      <c r="C27" s="67"/>
      <c r="D27" s="37"/>
      <c r="E27" s="37"/>
      <c r="F27" s="37"/>
      <c r="G27" s="69"/>
      <c r="H27" s="69"/>
      <c r="I27" s="69"/>
      <c r="J27" s="69"/>
      <c r="K27" s="197">
        <f t="shared" si="1"/>
        <v>0</v>
      </c>
      <c r="L27" s="74">
        <f>CAP_1*(1+$C$5)</f>
        <v>0</v>
      </c>
      <c r="M27" s="186">
        <f t="shared" si="2"/>
        <v>0</v>
      </c>
      <c r="N27" s="132"/>
      <c r="O27" s="132"/>
      <c r="P27" s="132"/>
      <c r="Q27" s="187">
        <f t="shared" si="3"/>
        <v>0</v>
      </c>
    </row>
    <row r="28" spans="1:17" x14ac:dyDescent="0.25">
      <c r="A28" s="76">
        <v>19</v>
      </c>
      <c r="B28" s="68">
        <f t="shared" si="0"/>
        <v>0</v>
      </c>
      <c r="C28" s="67"/>
      <c r="D28" s="37"/>
      <c r="E28" s="37"/>
      <c r="F28" s="37"/>
      <c r="G28" s="69"/>
      <c r="H28" s="69"/>
      <c r="I28" s="69"/>
      <c r="J28" s="69"/>
      <c r="K28" s="197">
        <f t="shared" si="1"/>
        <v>0</v>
      </c>
      <c r="L28" s="74">
        <f>CAP_1*(1+$C$5)</f>
        <v>0</v>
      </c>
      <c r="M28" s="186">
        <f t="shared" si="2"/>
        <v>0</v>
      </c>
      <c r="N28" s="132"/>
      <c r="O28" s="132"/>
      <c r="P28" s="132"/>
      <c r="Q28" s="187">
        <f t="shared" si="3"/>
        <v>0</v>
      </c>
    </row>
    <row r="29" spans="1:17" x14ac:dyDescent="0.25">
      <c r="A29" s="76">
        <v>20</v>
      </c>
      <c r="B29" s="68">
        <f t="shared" si="0"/>
        <v>0</v>
      </c>
      <c r="C29" s="67"/>
      <c r="D29" s="37"/>
      <c r="E29" s="37"/>
      <c r="F29" s="37"/>
      <c r="G29" s="69"/>
      <c r="H29" s="69"/>
      <c r="I29" s="69"/>
      <c r="J29" s="69"/>
      <c r="K29" s="197">
        <f t="shared" si="1"/>
        <v>0</v>
      </c>
      <c r="L29" s="74">
        <f>CAP_1*(1+$C$5)</f>
        <v>0</v>
      </c>
      <c r="M29" s="186">
        <f t="shared" si="2"/>
        <v>0</v>
      </c>
      <c r="N29" s="132"/>
      <c r="O29" s="132"/>
      <c r="P29" s="132"/>
      <c r="Q29" s="187">
        <f t="shared" si="3"/>
        <v>0</v>
      </c>
    </row>
    <row r="30" spans="1:17" x14ac:dyDescent="0.25">
      <c r="A30" s="76">
        <v>21</v>
      </c>
      <c r="B30" s="68">
        <f t="shared" si="0"/>
        <v>0</v>
      </c>
      <c r="C30" s="67"/>
      <c r="D30" s="37"/>
      <c r="E30" s="37"/>
      <c r="F30" s="37"/>
      <c r="G30" s="69"/>
      <c r="H30" s="69"/>
      <c r="I30" s="69"/>
      <c r="J30" s="69"/>
      <c r="K30" s="197">
        <f t="shared" si="1"/>
        <v>0</v>
      </c>
      <c r="L30" s="74">
        <f>CAP_1*(1+$C$5)</f>
        <v>0</v>
      </c>
      <c r="M30" s="186">
        <f t="shared" si="2"/>
        <v>0</v>
      </c>
      <c r="N30" s="132"/>
      <c r="O30" s="132"/>
      <c r="P30" s="132"/>
      <c r="Q30" s="187">
        <f t="shared" si="3"/>
        <v>0</v>
      </c>
    </row>
    <row r="31" spans="1:17" x14ac:dyDescent="0.25">
      <c r="A31" s="76">
        <v>22</v>
      </c>
      <c r="B31" s="68">
        <f t="shared" si="0"/>
        <v>0</v>
      </c>
      <c r="C31" s="67"/>
      <c r="D31" s="37"/>
      <c r="E31" s="37"/>
      <c r="F31" s="37"/>
      <c r="G31" s="69"/>
      <c r="H31" s="69"/>
      <c r="I31" s="69"/>
      <c r="J31" s="69"/>
      <c r="K31" s="197">
        <f t="shared" si="1"/>
        <v>0</v>
      </c>
      <c r="L31" s="74">
        <f>CAP_1*(1+$C$5)</f>
        <v>0</v>
      </c>
      <c r="M31" s="186">
        <f t="shared" si="2"/>
        <v>0</v>
      </c>
      <c r="N31" s="132"/>
      <c r="O31" s="132"/>
      <c r="P31" s="132"/>
      <c r="Q31" s="187">
        <f t="shared" si="3"/>
        <v>0</v>
      </c>
    </row>
    <row r="32" spans="1:17" x14ac:dyDescent="0.25">
      <c r="A32" s="76">
        <v>23</v>
      </c>
      <c r="B32" s="68">
        <f t="shared" si="0"/>
        <v>0</v>
      </c>
      <c r="C32" s="67"/>
      <c r="D32" s="37"/>
      <c r="E32" s="37"/>
      <c r="F32" s="37"/>
      <c r="G32" s="69"/>
      <c r="H32" s="69"/>
      <c r="I32" s="69"/>
      <c r="J32" s="69"/>
      <c r="K32" s="197">
        <f t="shared" si="1"/>
        <v>0</v>
      </c>
      <c r="L32" s="74">
        <f>CAP_1*(1+$C$5)</f>
        <v>0</v>
      </c>
      <c r="M32" s="186">
        <f t="shared" si="2"/>
        <v>0</v>
      </c>
      <c r="N32" s="132"/>
      <c r="O32" s="132"/>
      <c r="P32" s="132"/>
      <c r="Q32" s="187">
        <f t="shared" si="3"/>
        <v>0</v>
      </c>
    </row>
    <row r="33" spans="1:17" x14ac:dyDescent="0.25">
      <c r="A33" s="76">
        <v>24</v>
      </c>
      <c r="B33" s="68">
        <f t="shared" si="0"/>
        <v>0</v>
      </c>
      <c r="C33" s="67"/>
      <c r="D33" s="37"/>
      <c r="E33" s="37"/>
      <c r="F33" s="37"/>
      <c r="G33" s="69"/>
      <c r="H33" s="69"/>
      <c r="I33" s="69"/>
      <c r="J33" s="69"/>
      <c r="K33" s="197">
        <f t="shared" si="1"/>
        <v>0</v>
      </c>
      <c r="L33" s="74">
        <f>CAP_1*(1+$C$5)</f>
        <v>0</v>
      </c>
      <c r="M33" s="186">
        <f t="shared" si="2"/>
        <v>0</v>
      </c>
      <c r="N33" s="132"/>
      <c r="O33" s="132"/>
      <c r="P33" s="132"/>
      <c r="Q33" s="187">
        <f t="shared" si="3"/>
        <v>0</v>
      </c>
    </row>
    <row r="34" spans="1:17" x14ac:dyDescent="0.25">
      <c r="A34" s="76">
        <v>25</v>
      </c>
      <c r="B34" s="68">
        <f t="shared" si="0"/>
        <v>0</v>
      </c>
      <c r="C34" s="67"/>
      <c r="D34" s="37"/>
      <c r="E34" s="37"/>
      <c r="F34" s="37"/>
      <c r="G34" s="69"/>
      <c r="H34" s="69"/>
      <c r="I34" s="69"/>
      <c r="J34" s="69"/>
      <c r="K34" s="197">
        <f t="shared" si="1"/>
        <v>0</v>
      </c>
      <c r="L34" s="74">
        <f>CAP_1*(1+$C$5)</f>
        <v>0</v>
      </c>
      <c r="M34" s="186">
        <f t="shared" si="2"/>
        <v>0</v>
      </c>
      <c r="N34" s="132"/>
      <c r="O34" s="132"/>
      <c r="P34" s="132"/>
      <c r="Q34" s="187">
        <f t="shared" si="3"/>
        <v>0</v>
      </c>
    </row>
    <row r="35" spans="1:17" x14ac:dyDescent="0.25">
      <c r="A35" s="76">
        <v>26</v>
      </c>
      <c r="B35" s="68">
        <f t="shared" si="0"/>
        <v>0</v>
      </c>
      <c r="C35" s="67"/>
      <c r="D35" s="37"/>
      <c r="E35" s="37"/>
      <c r="F35" s="37"/>
      <c r="G35" s="69"/>
      <c r="H35" s="69"/>
      <c r="I35" s="69"/>
      <c r="J35" s="69"/>
      <c r="K35" s="197">
        <f t="shared" si="1"/>
        <v>0</v>
      </c>
      <c r="L35" s="74">
        <f>CAP_1*(1+$C$5)</f>
        <v>0</v>
      </c>
      <c r="M35" s="186">
        <f t="shared" si="2"/>
        <v>0</v>
      </c>
      <c r="N35" s="132"/>
      <c r="O35" s="132"/>
      <c r="P35" s="132"/>
      <c r="Q35" s="187">
        <f t="shared" si="3"/>
        <v>0</v>
      </c>
    </row>
    <row r="36" spans="1:17" x14ac:dyDescent="0.25">
      <c r="A36" s="76">
        <v>27</v>
      </c>
      <c r="B36" s="68">
        <f t="shared" si="0"/>
        <v>0</v>
      </c>
      <c r="C36" s="67"/>
      <c r="D36" s="37"/>
      <c r="E36" s="37"/>
      <c r="F36" s="37"/>
      <c r="G36" s="69"/>
      <c r="H36" s="69"/>
      <c r="I36" s="69"/>
      <c r="J36" s="69"/>
      <c r="K36" s="197">
        <f t="shared" si="1"/>
        <v>0</v>
      </c>
      <c r="L36" s="74">
        <f>CAP_1*(1+$C$5)</f>
        <v>0</v>
      </c>
      <c r="M36" s="186">
        <f t="shared" si="2"/>
        <v>0</v>
      </c>
      <c r="N36" s="132"/>
      <c r="O36" s="132"/>
      <c r="P36" s="132"/>
      <c r="Q36" s="187">
        <f t="shared" si="3"/>
        <v>0</v>
      </c>
    </row>
    <row r="37" spans="1:17" x14ac:dyDescent="0.25">
      <c r="A37" s="76">
        <v>28</v>
      </c>
      <c r="B37" s="68">
        <f t="shared" si="0"/>
        <v>0</v>
      </c>
      <c r="C37" s="67"/>
      <c r="D37" s="37"/>
      <c r="E37" s="37"/>
      <c r="F37" s="37"/>
      <c r="G37" s="69"/>
      <c r="H37" s="69"/>
      <c r="I37" s="69"/>
      <c r="J37" s="69"/>
      <c r="K37" s="197">
        <f t="shared" si="1"/>
        <v>0</v>
      </c>
      <c r="L37" s="74">
        <f>CAP_1*(1+$C$5)</f>
        <v>0</v>
      </c>
      <c r="M37" s="186">
        <f t="shared" si="2"/>
        <v>0</v>
      </c>
      <c r="N37" s="132"/>
      <c r="O37" s="132"/>
      <c r="P37" s="132"/>
      <c r="Q37" s="187">
        <f t="shared" si="3"/>
        <v>0</v>
      </c>
    </row>
    <row r="38" spans="1:17" x14ac:dyDescent="0.25">
      <c r="A38" s="76">
        <v>29</v>
      </c>
      <c r="B38" s="68">
        <f t="shared" si="0"/>
        <v>0</v>
      </c>
      <c r="C38" s="67"/>
      <c r="D38" s="37"/>
      <c r="E38" s="37"/>
      <c r="F38" s="37"/>
      <c r="G38" s="69"/>
      <c r="H38" s="69"/>
      <c r="I38" s="69"/>
      <c r="J38" s="69"/>
      <c r="K38" s="197">
        <f t="shared" si="1"/>
        <v>0</v>
      </c>
      <c r="L38" s="74">
        <f>CAP_1*(1+$C$5)</f>
        <v>0</v>
      </c>
      <c r="M38" s="186">
        <f t="shared" si="2"/>
        <v>0</v>
      </c>
      <c r="N38" s="132"/>
      <c r="O38" s="132"/>
      <c r="P38" s="132"/>
      <c r="Q38" s="187">
        <f t="shared" si="3"/>
        <v>0</v>
      </c>
    </row>
    <row r="39" spans="1:17" x14ac:dyDescent="0.25">
      <c r="A39" s="76">
        <v>30</v>
      </c>
      <c r="B39" s="68">
        <f t="shared" si="0"/>
        <v>0</v>
      </c>
      <c r="C39" s="67"/>
      <c r="D39" s="37"/>
      <c r="E39" s="37"/>
      <c r="F39" s="37"/>
      <c r="G39" s="69"/>
      <c r="H39" s="69"/>
      <c r="I39" s="69"/>
      <c r="J39" s="69"/>
      <c r="K39" s="197">
        <f t="shared" si="1"/>
        <v>0</v>
      </c>
      <c r="L39" s="74">
        <f>CAP_1*(1+$C$5)</f>
        <v>0</v>
      </c>
      <c r="M39" s="186">
        <f t="shared" si="2"/>
        <v>0</v>
      </c>
      <c r="N39" s="132"/>
      <c r="O39" s="132"/>
      <c r="P39" s="132"/>
      <c r="Q39" s="187">
        <f t="shared" si="3"/>
        <v>0</v>
      </c>
    </row>
    <row r="40" spans="1:17" x14ac:dyDescent="0.25">
      <c r="A40" s="76">
        <v>31</v>
      </c>
      <c r="B40" s="68">
        <f t="shared" si="0"/>
        <v>0</v>
      </c>
      <c r="C40" s="67"/>
      <c r="D40" s="37"/>
      <c r="E40" s="37"/>
      <c r="F40" s="37"/>
      <c r="G40" s="69"/>
      <c r="H40" s="69"/>
      <c r="I40" s="69"/>
      <c r="J40" s="69"/>
      <c r="K40" s="197">
        <f t="shared" si="1"/>
        <v>0</v>
      </c>
      <c r="L40" s="74">
        <f>CAP_1*(1+$C$5)</f>
        <v>0</v>
      </c>
      <c r="M40" s="186">
        <f t="shared" si="2"/>
        <v>0</v>
      </c>
      <c r="N40" s="132"/>
      <c r="O40" s="132"/>
      <c r="P40" s="132"/>
      <c r="Q40" s="187">
        <f t="shared" si="3"/>
        <v>0</v>
      </c>
    </row>
    <row r="41" spans="1:17" x14ac:dyDescent="0.25">
      <c r="A41" s="76">
        <v>32</v>
      </c>
      <c r="B41" s="68">
        <f t="shared" si="0"/>
        <v>0</v>
      </c>
      <c r="C41" s="67"/>
      <c r="D41" s="37"/>
      <c r="E41" s="37"/>
      <c r="F41" s="37"/>
      <c r="G41" s="69"/>
      <c r="H41" s="69"/>
      <c r="I41" s="69"/>
      <c r="J41" s="69"/>
      <c r="K41" s="197">
        <f t="shared" si="1"/>
        <v>0</v>
      </c>
      <c r="L41" s="74">
        <f>CAP_1*(1+$C$5)</f>
        <v>0</v>
      </c>
      <c r="M41" s="186">
        <f t="shared" si="2"/>
        <v>0</v>
      </c>
      <c r="N41" s="132"/>
      <c r="O41" s="132"/>
      <c r="P41" s="132"/>
      <c r="Q41" s="187">
        <f t="shared" si="3"/>
        <v>0</v>
      </c>
    </row>
    <row r="42" spans="1:17" x14ac:dyDescent="0.25">
      <c r="A42" s="76">
        <v>33</v>
      </c>
      <c r="B42" s="68">
        <f t="shared" si="0"/>
        <v>0</v>
      </c>
      <c r="C42" s="67"/>
      <c r="D42" s="37"/>
      <c r="E42" s="37"/>
      <c r="F42" s="37"/>
      <c r="G42" s="69"/>
      <c r="H42" s="69"/>
      <c r="I42" s="69"/>
      <c r="J42" s="69"/>
      <c r="K42" s="197">
        <f t="shared" si="1"/>
        <v>0</v>
      </c>
      <c r="L42" s="74">
        <f>CAP_1*(1+$C$5)</f>
        <v>0</v>
      </c>
      <c r="M42" s="186">
        <f t="shared" si="2"/>
        <v>0</v>
      </c>
      <c r="N42" s="132"/>
      <c r="O42" s="132"/>
      <c r="P42" s="132"/>
      <c r="Q42" s="187">
        <f t="shared" si="3"/>
        <v>0</v>
      </c>
    </row>
    <row r="43" spans="1:17" x14ac:dyDescent="0.25">
      <c r="A43" s="76">
        <v>34</v>
      </c>
      <c r="B43" s="68">
        <f t="shared" si="0"/>
        <v>0</v>
      </c>
      <c r="C43" s="67"/>
      <c r="D43" s="37"/>
      <c r="E43" s="37"/>
      <c r="F43" s="37"/>
      <c r="G43" s="69"/>
      <c r="H43" s="69"/>
      <c r="I43" s="69"/>
      <c r="J43" s="69"/>
      <c r="K43" s="197">
        <f t="shared" si="1"/>
        <v>0</v>
      </c>
      <c r="L43" s="74">
        <f>CAP_1*(1+$C$5)</f>
        <v>0</v>
      </c>
      <c r="M43" s="186">
        <f t="shared" si="2"/>
        <v>0</v>
      </c>
      <c r="N43" s="132"/>
      <c r="O43" s="132"/>
      <c r="P43" s="132"/>
      <c r="Q43" s="187">
        <f t="shared" si="3"/>
        <v>0</v>
      </c>
    </row>
    <row r="44" spans="1:17" x14ac:dyDescent="0.25">
      <c r="A44" s="76">
        <v>35</v>
      </c>
      <c r="B44" s="68">
        <f t="shared" si="0"/>
        <v>0</v>
      </c>
      <c r="C44" s="67"/>
      <c r="D44" s="37"/>
      <c r="E44" s="37"/>
      <c r="F44" s="37"/>
      <c r="G44" s="69"/>
      <c r="H44" s="69"/>
      <c r="I44" s="69"/>
      <c r="J44" s="69"/>
      <c r="K44" s="197">
        <f t="shared" si="1"/>
        <v>0</v>
      </c>
      <c r="L44" s="74">
        <f>CAP_1*(1+$C$5)</f>
        <v>0</v>
      </c>
      <c r="M44" s="186">
        <f t="shared" si="2"/>
        <v>0</v>
      </c>
      <c r="N44" s="132"/>
      <c r="O44" s="132"/>
      <c r="P44" s="132"/>
      <c r="Q44" s="187">
        <f t="shared" si="3"/>
        <v>0</v>
      </c>
    </row>
    <row r="45" spans="1:17" x14ac:dyDescent="0.25">
      <c r="A45" s="76">
        <v>36</v>
      </c>
      <c r="B45" s="68">
        <f t="shared" si="0"/>
        <v>0</v>
      </c>
      <c r="C45" s="67"/>
      <c r="D45" s="37"/>
      <c r="E45" s="37"/>
      <c r="F45" s="37"/>
      <c r="G45" s="69"/>
      <c r="H45" s="69"/>
      <c r="I45" s="69"/>
      <c r="J45" s="69"/>
      <c r="K45" s="197">
        <f t="shared" si="1"/>
        <v>0</v>
      </c>
      <c r="L45" s="74">
        <f>CAP_1*(1+$C$5)</f>
        <v>0</v>
      </c>
      <c r="M45" s="186">
        <f t="shared" si="2"/>
        <v>0</v>
      </c>
      <c r="N45" s="132"/>
      <c r="O45" s="132"/>
      <c r="P45" s="132"/>
      <c r="Q45" s="187">
        <f t="shared" si="3"/>
        <v>0</v>
      </c>
    </row>
    <row r="46" spans="1:17" x14ac:dyDescent="0.25">
      <c r="A46" s="76">
        <v>37</v>
      </c>
      <c r="B46" s="68">
        <f t="shared" si="0"/>
        <v>0</v>
      </c>
      <c r="C46" s="67"/>
      <c r="D46" s="37"/>
      <c r="E46" s="37"/>
      <c r="F46" s="37"/>
      <c r="G46" s="69"/>
      <c r="H46" s="69"/>
      <c r="I46" s="69"/>
      <c r="J46" s="69"/>
      <c r="K46" s="197">
        <f t="shared" si="1"/>
        <v>0</v>
      </c>
      <c r="L46" s="74">
        <f>CAP_1*(1+$C$5)</f>
        <v>0</v>
      </c>
      <c r="M46" s="186">
        <f t="shared" si="2"/>
        <v>0</v>
      </c>
      <c r="N46" s="132"/>
      <c r="O46" s="132"/>
      <c r="P46" s="132"/>
      <c r="Q46" s="187">
        <f t="shared" si="3"/>
        <v>0</v>
      </c>
    </row>
    <row r="47" spans="1:17" x14ac:dyDescent="0.25">
      <c r="A47" s="76">
        <v>38</v>
      </c>
      <c r="B47" s="68">
        <f t="shared" si="0"/>
        <v>0</v>
      </c>
      <c r="C47" s="67"/>
      <c r="D47" s="37"/>
      <c r="E47" s="37"/>
      <c r="F47" s="37"/>
      <c r="G47" s="69"/>
      <c r="H47" s="69"/>
      <c r="I47" s="69"/>
      <c r="J47" s="69"/>
      <c r="K47" s="197">
        <f t="shared" si="1"/>
        <v>0</v>
      </c>
      <c r="L47" s="74">
        <f>CAP_1*(1+$C$5)</f>
        <v>0</v>
      </c>
      <c r="M47" s="186">
        <f t="shared" si="2"/>
        <v>0</v>
      </c>
      <c r="N47" s="132"/>
      <c r="O47" s="132"/>
      <c r="P47" s="132"/>
      <c r="Q47" s="187">
        <f t="shared" si="3"/>
        <v>0</v>
      </c>
    </row>
    <row r="48" spans="1:17" x14ac:dyDescent="0.25">
      <c r="A48" s="76">
        <v>39</v>
      </c>
      <c r="B48" s="68">
        <f t="shared" si="0"/>
        <v>0</v>
      </c>
      <c r="C48" s="67"/>
      <c r="D48" s="37"/>
      <c r="E48" s="37"/>
      <c r="F48" s="37"/>
      <c r="G48" s="69"/>
      <c r="H48" s="69"/>
      <c r="I48" s="69"/>
      <c r="J48" s="69"/>
      <c r="K48" s="197">
        <f t="shared" si="1"/>
        <v>0</v>
      </c>
      <c r="L48" s="74">
        <f>CAP_1*(1+$C$5)</f>
        <v>0</v>
      </c>
      <c r="M48" s="186">
        <f t="shared" si="2"/>
        <v>0</v>
      </c>
      <c r="N48" s="132"/>
      <c r="O48" s="132"/>
      <c r="P48" s="132"/>
      <c r="Q48" s="187">
        <f t="shared" si="3"/>
        <v>0</v>
      </c>
    </row>
    <row r="49" spans="1:17" x14ac:dyDescent="0.25">
      <c r="A49" s="76">
        <v>40</v>
      </c>
      <c r="B49" s="68">
        <f t="shared" si="0"/>
        <v>0</v>
      </c>
      <c r="C49" s="67"/>
      <c r="D49" s="37"/>
      <c r="E49" s="37"/>
      <c r="F49" s="37"/>
      <c r="G49" s="69"/>
      <c r="H49" s="69"/>
      <c r="I49" s="69"/>
      <c r="J49" s="69"/>
      <c r="K49" s="197">
        <f t="shared" si="1"/>
        <v>0</v>
      </c>
      <c r="L49" s="74">
        <f>CAP_1*(1+$C$5)</f>
        <v>0</v>
      </c>
      <c r="M49" s="186">
        <f t="shared" si="2"/>
        <v>0</v>
      </c>
      <c r="N49" s="132"/>
      <c r="O49" s="132"/>
      <c r="P49" s="132"/>
      <c r="Q49" s="187">
        <f t="shared" si="3"/>
        <v>0</v>
      </c>
    </row>
    <row r="50" spans="1:17" x14ac:dyDescent="0.25">
      <c r="A50" s="76">
        <v>41</v>
      </c>
      <c r="B50" s="68">
        <f t="shared" si="0"/>
        <v>0</v>
      </c>
      <c r="C50" s="67"/>
      <c r="D50" s="37"/>
      <c r="E50" s="37"/>
      <c r="F50" s="37"/>
      <c r="G50" s="69"/>
      <c r="H50" s="69"/>
      <c r="I50" s="69"/>
      <c r="J50" s="69"/>
      <c r="K50" s="197">
        <f t="shared" si="1"/>
        <v>0</v>
      </c>
      <c r="L50" s="74">
        <f>CAP_1*(1+$C$5)</f>
        <v>0</v>
      </c>
      <c r="M50" s="186">
        <f t="shared" si="2"/>
        <v>0</v>
      </c>
      <c r="N50" s="132"/>
      <c r="O50" s="132"/>
      <c r="P50" s="132"/>
      <c r="Q50" s="187">
        <f t="shared" si="3"/>
        <v>0</v>
      </c>
    </row>
    <row r="51" spans="1:17" x14ac:dyDescent="0.25">
      <c r="A51" s="76">
        <v>42</v>
      </c>
      <c r="B51" s="68">
        <f t="shared" si="0"/>
        <v>0</v>
      </c>
      <c r="C51" s="67"/>
      <c r="D51" s="37"/>
      <c r="E51" s="37"/>
      <c r="F51" s="37"/>
      <c r="G51" s="69"/>
      <c r="H51" s="69"/>
      <c r="I51" s="69"/>
      <c r="J51" s="69"/>
      <c r="K51" s="197">
        <f t="shared" si="1"/>
        <v>0</v>
      </c>
      <c r="L51" s="74">
        <f>CAP_1*(1+$C$5)</f>
        <v>0</v>
      </c>
      <c r="M51" s="186">
        <f t="shared" si="2"/>
        <v>0</v>
      </c>
      <c r="N51" s="132"/>
      <c r="O51" s="132"/>
      <c r="P51" s="132"/>
      <c r="Q51" s="187">
        <f t="shared" si="3"/>
        <v>0</v>
      </c>
    </row>
    <row r="52" spans="1:17" x14ac:dyDescent="0.25">
      <c r="A52" s="76">
        <v>43</v>
      </c>
      <c r="B52" s="68">
        <f t="shared" si="0"/>
        <v>0</v>
      </c>
      <c r="C52" s="67"/>
      <c r="D52" s="37"/>
      <c r="E52" s="37"/>
      <c r="F52" s="37"/>
      <c r="G52" s="69"/>
      <c r="H52" s="69"/>
      <c r="I52" s="69"/>
      <c r="J52" s="69"/>
      <c r="K52" s="197">
        <f t="shared" si="1"/>
        <v>0</v>
      </c>
      <c r="L52" s="74">
        <f>CAP_1*(1+$C$5)</f>
        <v>0</v>
      </c>
      <c r="M52" s="186">
        <f t="shared" si="2"/>
        <v>0</v>
      </c>
      <c r="N52" s="132"/>
      <c r="O52" s="132"/>
      <c r="P52" s="132"/>
      <c r="Q52" s="187">
        <f t="shared" si="3"/>
        <v>0</v>
      </c>
    </row>
    <row r="53" spans="1:17" x14ac:dyDescent="0.25">
      <c r="A53" s="76">
        <v>44</v>
      </c>
      <c r="B53" s="68">
        <f t="shared" si="0"/>
        <v>0</v>
      </c>
      <c r="C53" s="67"/>
      <c r="D53" s="37"/>
      <c r="E53" s="37"/>
      <c r="F53" s="37"/>
      <c r="G53" s="69"/>
      <c r="H53" s="69"/>
      <c r="I53" s="69"/>
      <c r="J53" s="69"/>
      <c r="K53" s="197">
        <f t="shared" si="1"/>
        <v>0</v>
      </c>
      <c r="L53" s="74">
        <f>CAP_1*(1+$C$5)</f>
        <v>0</v>
      </c>
      <c r="M53" s="186">
        <f t="shared" si="2"/>
        <v>0</v>
      </c>
      <c r="N53" s="132"/>
      <c r="O53" s="132"/>
      <c r="P53" s="132"/>
      <c r="Q53" s="187">
        <f t="shared" si="3"/>
        <v>0</v>
      </c>
    </row>
    <row r="54" spans="1:17" x14ac:dyDescent="0.25">
      <c r="A54" s="76">
        <v>45</v>
      </c>
      <c r="B54" s="68">
        <f t="shared" si="0"/>
        <v>0</v>
      </c>
      <c r="C54" s="67"/>
      <c r="D54" s="37"/>
      <c r="E54" s="37"/>
      <c r="F54" s="37"/>
      <c r="G54" s="69"/>
      <c r="H54" s="69"/>
      <c r="I54" s="69"/>
      <c r="J54" s="69"/>
      <c r="K54" s="197">
        <f t="shared" si="1"/>
        <v>0</v>
      </c>
      <c r="L54" s="74">
        <f>CAP_1*(1+$C$5)</f>
        <v>0</v>
      </c>
      <c r="M54" s="186">
        <f t="shared" si="2"/>
        <v>0</v>
      </c>
      <c r="N54" s="132"/>
      <c r="O54" s="132"/>
      <c r="P54" s="132"/>
      <c r="Q54" s="187">
        <f t="shared" si="3"/>
        <v>0</v>
      </c>
    </row>
    <row r="55" spans="1:17" x14ac:dyDescent="0.25">
      <c r="A55" s="76">
        <v>46</v>
      </c>
      <c r="B55" s="68">
        <f t="shared" si="0"/>
        <v>0</v>
      </c>
      <c r="C55" s="67"/>
      <c r="D55" s="37"/>
      <c r="E55" s="37"/>
      <c r="F55" s="37"/>
      <c r="G55" s="69"/>
      <c r="H55" s="69"/>
      <c r="I55" s="69"/>
      <c r="J55" s="69"/>
      <c r="K55" s="197">
        <f t="shared" si="1"/>
        <v>0</v>
      </c>
      <c r="L55" s="74">
        <f>CAP_1*(1+$C$5)</f>
        <v>0</v>
      </c>
      <c r="M55" s="186">
        <f t="shared" si="2"/>
        <v>0</v>
      </c>
      <c r="N55" s="132"/>
      <c r="O55" s="132"/>
      <c r="P55" s="132"/>
      <c r="Q55" s="187">
        <f t="shared" si="3"/>
        <v>0</v>
      </c>
    </row>
    <row r="56" spans="1:17" x14ac:dyDescent="0.25">
      <c r="A56" s="76">
        <v>47</v>
      </c>
      <c r="B56" s="68">
        <f t="shared" si="0"/>
        <v>0</v>
      </c>
      <c r="C56" s="67"/>
      <c r="D56" s="37"/>
      <c r="E56" s="37"/>
      <c r="F56" s="37"/>
      <c r="G56" s="69"/>
      <c r="H56" s="69"/>
      <c r="I56" s="69"/>
      <c r="J56" s="69"/>
      <c r="K56" s="197">
        <f t="shared" si="1"/>
        <v>0</v>
      </c>
      <c r="L56" s="74">
        <f>CAP_1*(1+$C$5)</f>
        <v>0</v>
      </c>
      <c r="M56" s="186">
        <f t="shared" si="2"/>
        <v>0</v>
      </c>
      <c r="N56" s="132"/>
      <c r="O56" s="132"/>
      <c r="P56" s="132"/>
      <c r="Q56" s="187">
        <f t="shared" si="3"/>
        <v>0</v>
      </c>
    </row>
    <row r="57" spans="1:17" x14ac:dyDescent="0.25">
      <c r="A57" s="76">
        <v>48</v>
      </c>
      <c r="B57" s="68">
        <f t="shared" si="0"/>
        <v>0</v>
      </c>
      <c r="C57" s="67"/>
      <c r="D57" s="37"/>
      <c r="E57" s="37"/>
      <c r="F57" s="37"/>
      <c r="G57" s="69"/>
      <c r="H57" s="69"/>
      <c r="I57" s="69"/>
      <c r="J57" s="69"/>
      <c r="K57" s="197">
        <f t="shared" si="1"/>
        <v>0</v>
      </c>
      <c r="L57" s="74">
        <f>CAP_1*(1+$C$5)</f>
        <v>0</v>
      </c>
      <c r="M57" s="186">
        <f t="shared" si="2"/>
        <v>0</v>
      </c>
      <c r="N57" s="132"/>
      <c r="O57" s="132"/>
      <c r="P57" s="132"/>
      <c r="Q57" s="187">
        <f t="shared" si="3"/>
        <v>0</v>
      </c>
    </row>
    <row r="58" spans="1:17" x14ac:dyDescent="0.25">
      <c r="A58" s="76">
        <v>49</v>
      </c>
      <c r="B58" s="68">
        <f t="shared" si="0"/>
        <v>0</v>
      </c>
      <c r="C58" s="67"/>
      <c r="D58" s="37"/>
      <c r="E58" s="37"/>
      <c r="F58" s="37"/>
      <c r="G58" s="69"/>
      <c r="H58" s="69"/>
      <c r="I58" s="69"/>
      <c r="J58" s="69"/>
      <c r="K58" s="197">
        <f t="shared" si="1"/>
        <v>0</v>
      </c>
      <c r="L58" s="74">
        <f>CAP_1*(1+$C$5)</f>
        <v>0</v>
      </c>
      <c r="M58" s="186">
        <f t="shared" si="2"/>
        <v>0</v>
      </c>
      <c r="N58" s="132"/>
      <c r="O58" s="132"/>
      <c r="P58" s="132"/>
      <c r="Q58" s="187">
        <f t="shared" si="3"/>
        <v>0</v>
      </c>
    </row>
    <row r="59" spans="1:17" x14ac:dyDescent="0.25">
      <c r="A59" s="76">
        <v>50</v>
      </c>
      <c r="B59" s="68">
        <f t="shared" si="0"/>
        <v>0</v>
      </c>
      <c r="C59" s="67"/>
      <c r="D59" s="37"/>
      <c r="E59" s="37"/>
      <c r="F59" s="37"/>
      <c r="G59" s="69"/>
      <c r="H59" s="69"/>
      <c r="I59" s="69"/>
      <c r="J59" s="69"/>
      <c r="K59" s="197">
        <f t="shared" si="1"/>
        <v>0</v>
      </c>
      <c r="L59" s="74">
        <f>CAP_1*(1+$C$5)</f>
        <v>0</v>
      </c>
      <c r="M59" s="186">
        <f t="shared" si="2"/>
        <v>0</v>
      </c>
      <c r="N59" s="132"/>
      <c r="O59" s="132"/>
      <c r="P59" s="132"/>
      <c r="Q59" s="187">
        <f t="shared" si="3"/>
        <v>0</v>
      </c>
    </row>
    <row r="60" spans="1:17" x14ac:dyDescent="0.25">
      <c r="A60" s="76">
        <v>51</v>
      </c>
      <c r="B60" s="68">
        <f t="shared" si="0"/>
        <v>0</v>
      </c>
      <c r="C60" s="67"/>
      <c r="D60" s="37"/>
      <c r="E60" s="37"/>
      <c r="F60" s="37"/>
      <c r="G60" s="69"/>
      <c r="H60" s="69"/>
      <c r="I60" s="69"/>
      <c r="J60" s="69"/>
      <c r="K60" s="197">
        <f t="shared" si="1"/>
        <v>0</v>
      </c>
      <c r="L60" s="74">
        <f>CAP_1*(1+$C$5)</f>
        <v>0</v>
      </c>
      <c r="M60" s="186">
        <f t="shared" si="2"/>
        <v>0</v>
      </c>
      <c r="N60" s="132"/>
      <c r="O60" s="132"/>
      <c r="P60" s="132"/>
      <c r="Q60" s="187">
        <f t="shared" si="3"/>
        <v>0</v>
      </c>
    </row>
    <row r="61" spans="1:17" x14ac:dyDescent="0.25">
      <c r="A61" s="76">
        <v>52</v>
      </c>
      <c r="B61" s="68">
        <f t="shared" si="0"/>
        <v>0</v>
      </c>
      <c r="C61" s="67"/>
      <c r="D61" s="37"/>
      <c r="E61" s="37"/>
      <c r="F61" s="37"/>
      <c r="G61" s="69"/>
      <c r="H61" s="69"/>
      <c r="I61" s="69"/>
      <c r="J61" s="69"/>
      <c r="K61" s="197">
        <f t="shared" si="1"/>
        <v>0</v>
      </c>
      <c r="L61" s="74">
        <f>CAP_1*(1+$C$5)</f>
        <v>0</v>
      </c>
      <c r="M61" s="186">
        <f t="shared" si="2"/>
        <v>0</v>
      </c>
      <c r="N61" s="132"/>
      <c r="O61" s="132"/>
      <c r="P61" s="132"/>
      <c r="Q61" s="187">
        <f t="shared" si="3"/>
        <v>0</v>
      </c>
    </row>
    <row r="62" spans="1:17" x14ac:dyDescent="0.25">
      <c r="A62" s="76">
        <v>53</v>
      </c>
      <c r="B62" s="68">
        <f t="shared" si="0"/>
        <v>0</v>
      </c>
      <c r="C62" s="67"/>
      <c r="D62" s="37"/>
      <c r="E62" s="37"/>
      <c r="F62" s="37"/>
      <c r="G62" s="69"/>
      <c r="H62" s="69"/>
      <c r="I62" s="69"/>
      <c r="J62" s="69"/>
      <c r="K62" s="197">
        <f t="shared" si="1"/>
        <v>0</v>
      </c>
      <c r="L62" s="74">
        <f>CAP_1*(1+$C$5)</f>
        <v>0</v>
      </c>
      <c r="M62" s="186">
        <f t="shared" si="2"/>
        <v>0</v>
      </c>
      <c r="N62" s="132"/>
      <c r="O62" s="132"/>
      <c r="P62" s="132"/>
      <c r="Q62" s="187">
        <f t="shared" si="3"/>
        <v>0</v>
      </c>
    </row>
    <row r="63" spans="1:17" x14ac:dyDescent="0.25">
      <c r="A63" s="76">
        <v>54</v>
      </c>
      <c r="B63" s="68">
        <f t="shared" si="0"/>
        <v>0</v>
      </c>
      <c r="C63" s="67"/>
      <c r="D63" s="37"/>
      <c r="E63" s="37"/>
      <c r="F63" s="37"/>
      <c r="G63" s="69"/>
      <c r="H63" s="69"/>
      <c r="I63" s="69"/>
      <c r="J63" s="69"/>
      <c r="K63" s="197">
        <f t="shared" si="1"/>
        <v>0</v>
      </c>
      <c r="L63" s="74">
        <f>CAP_1*(1+$C$5)</f>
        <v>0</v>
      </c>
      <c r="M63" s="186">
        <f t="shared" si="2"/>
        <v>0</v>
      </c>
      <c r="N63" s="132"/>
      <c r="O63" s="132"/>
      <c r="P63" s="132"/>
      <c r="Q63" s="187">
        <f t="shared" si="3"/>
        <v>0</v>
      </c>
    </row>
    <row r="64" spans="1:17" x14ac:dyDescent="0.25">
      <c r="A64" s="76">
        <v>55</v>
      </c>
      <c r="B64" s="68">
        <f t="shared" si="0"/>
        <v>0</v>
      </c>
      <c r="C64" s="67"/>
      <c r="D64" s="37"/>
      <c r="E64" s="37"/>
      <c r="F64" s="37"/>
      <c r="G64" s="69"/>
      <c r="H64" s="69"/>
      <c r="I64" s="69"/>
      <c r="J64" s="69"/>
      <c r="K64" s="197">
        <f t="shared" si="1"/>
        <v>0</v>
      </c>
      <c r="L64" s="74">
        <f>CAP_1*(1+$C$5)</f>
        <v>0</v>
      </c>
      <c r="M64" s="186">
        <f t="shared" si="2"/>
        <v>0</v>
      </c>
      <c r="N64" s="132"/>
      <c r="O64" s="132"/>
      <c r="P64" s="132"/>
      <c r="Q64" s="187">
        <f t="shared" si="3"/>
        <v>0</v>
      </c>
    </row>
    <row r="65" spans="1:17" x14ac:dyDescent="0.25">
      <c r="A65" s="76">
        <v>56</v>
      </c>
      <c r="B65" s="68">
        <f t="shared" si="0"/>
        <v>0</v>
      </c>
      <c r="C65" s="67"/>
      <c r="D65" s="37"/>
      <c r="E65" s="37"/>
      <c r="F65" s="37"/>
      <c r="G65" s="69"/>
      <c r="H65" s="69"/>
      <c r="I65" s="69"/>
      <c r="J65" s="69"/>
      <c r="K65" s="197">
        <f t="shared" si="1"/>
        <v>0</v>
      </c>
      <c r="L65" s="74">
        <f>CAP_1*(1+$C$5)</f>
        <v>0</v>
      </c>
      <c r="M65" s="186">
        <f t="shared" si="2"/>
        <v>0</v>
      </c>
      <c r="N65" s="132"/>
      <c r="O65" s="132"/>
      <c r="P65" s="132"/>
      <c r="Q65" s="187">
        <f t="shared" si="3"/>
        <v>0</v>
      </c>
    </row>
    <row r="66" spans="1:17" x14ac:dyDescent="0.25">
      <c r="A66" s="76">
        <v>57</v>
      </c>
      <c r="B66" s="68">
        <f t="shared" si="0"/>
        <v>0</v>
      </c>
      <c r="C66" s="67"/>
      <c r="D66" s="37"/>
      <c r="E66" s="37"/>
      <c r="F66" s="37"/>
      <c r="G66" s="69"/>
      <c r="H66" s="69"/>
      <c r="I66" s="69"/>
      <c r="J66" s="69"/>
      <c r="K66" s="197">
        <f t="shared" si="1"/>
        <v>0</v>
      </c>
      <c r="L66" s="74">
        <f>CAP_1*(1+$C$5)</f>
        <v>0</v>
      </c>
      <c r="M66" s="186">
        <f t="shared" si="2"/>
        <v>0</v>
      </c>
      <c r="N66" s="132"/>
      <c r="O66" s="132"/>
      <c r="P66" s="132"/>
      <c r="Q66" s="187">
        <f t="shared" si="3"/>
        <v>0</v>
      </c>
    </row>
    <row r="67" spans="1:17" x14ac:dyDescent="0.25">
      <c r="A67" s="76">
        <v>58</v>
      </c>
      <c r="B67" s="68">
        <f t="shared" si="0"/>
        <v>0</v>
      </c>
      <c r="C67" s="67"/>
      <c r="D67" s="37"/>
      <c r="E67" s="37"/>
      <c r="F67" s="37"/>
      <c r="G67" s="69"/>
      <c r="H67" s="69"/>
      <c r="I67" s="69"/>
      <c r="J67" s="69"/>
      <c r="K67" s="197">
        <f t="shared" si="1"/>
        <v>0</v>
      </c>
      <c r="L67" s="74">
        <f>CAP_1*(1+$C$5)</f>
        <v>0</v>
      </c>
      <c r="M67" s="186">
        <f t="shared" si="2"/>
        <v>0</v>
      </c>
      <c r="N67" s="132"/>
      <c r="O67" s="132"/>
      <c r="P67" s="132"/>
      <c r="Q67" s="187">
        <f t="shared" si="3"/>
        <v>0</v>
      </c>
    </row>
    <row r="68" spans="1:17" x14ac:dyDescent="0.25">
      <c r="A68" s="76">
        <v>59</v>
      </c>
      <c r="B68" s="68">
        <f t="shared" si="0"/>
        <v>0</v>
      </c>
      <c r="C68" s="67"/>
      <c r="D68" s="37"/>
      <c r="E68" s="37"/>
      <c r="F68" s="37"/>
      <c r="G68" s="69"/>
      <c r="H68" s="69"/>
      <c r="I68" s="69"/>
      <c r="J68" s="69"/>
      <c r="K68" s="197">
        <f t="shared" si="1"/>
        <v>0</v>
      </c>
      <c r="L68" s="74">
        <f>CAP_1*(1+$C$5)</f>
        <v>0</v>
      </c>
      <c r="M68" s="186">
        <f t="shared" si="2"/>
        <v>0</v>
      </c>
      <c r="N68" s="132"/>
      <c r="O68" s="132"/>
      <c r="P68" s="132"/>
      <c r="Q68" s="187">
        <f t="shared" si="3"/>
        <v>0</v>
      </c>
    </row>
    <row r="69" spans="1:17" x14ac:dyDescent="0.25">
      <c r="A69" s="76">
        <v>60</v>
      </c>
      <c r="B69" s="68">
        <f t="shared" si="0"/>
        <v>0</v>
      </c>
      <c r="C69" s="67"/>
      <c r="D69" s="37"/>
      <c r="E69" s="37"/>
      <c r="F69" s="37"/>
      <c r="G69" s="69"/>
      <c r="H69" s="69"/>
      <c r="I69" s="69"/>
      <c r="J69" s="69"/>
      <c r="K69" s="197">
        <f t="shared" si="1"/>
        <v>0</v>
      </c>
      <c r="L69" s="74">
        <f>CAP_1*(1+$C$5)</f>
        <v>0</v>
      </c>
      <c r="M69" s="186">
        <f t="shared" si="2"/>
        <v>0</v>
      </c>
      <c r="N69" s="132"/>
      <c r="O69" s="132"/>
      <c r="P69" s="132"/>
      <c r="Q69" s="187">
        <f t="shared" si="3"/>
        <v>0</v>
      </c>
    </row>
    <row r="70" spans="1:17" x14ac:dyDescent="0.25">
      <c r="A70" s="76">
        <v>61</v>
      </c>
      <c r="B70" s="68">
        <f t="shared" si="0"/>
        <v>0</v>
      </c>
      <c r="C70" s="67"/>
      <c r="D70" s="37"/>
      <c r="E70" s="37"/>
      <c r="F70" s="37"/>
      <c r="G70" s="69"/>
      <c r="H70" s="69"/>
      <c r="I70" s="69"/>
      <c r="J70" s="69"/>
      <c r="K70" s="197">
        <f t="shared" si="1"/>
        <v>0</v>
      </c>
      <c r="L70" s="74">
        <f>CAP_1*(1+$C$5)</f>
        <v>0</v>
      </c>
      <c r="M70" s="186">
        <f t="shared" si="2"/>
        <v>0</v>
      </c>
      <c r="N70" s="132"/>
      <c r="O70" s="132"/>
      <c r="P70" s="132"/>
      <c r="Q70" s="187">
        <f t="shared" si="3"/>
        <v>0</v>
      </c>
    </row>
    <row r="71" spans="1:17" x14ac:dyDescent="0.25">
      <c r="A71" s="76">
        <v>62</v>
      </c>
      <c r="B71" s="68">
        <f t="shared" si="0"/>
        <v>0</v>
      </c>
      <c r="C71" s="67"/>
      <c r="D71" s="37"/>
      <c r="E71" s="37"/>
      <c r="F71" s="37"/>
      <c r="G71" s="69"/>
      <c r="H71" s="69"/>
      <c r="I71" s="69"/>
      <c r="J71" s="69"/>
      <c r="K71" s="197">
        <f t="shared" si="1"/>
        <v>0</v>
      </c>
      <c r="L71" s="74">
        <f>CAP_1*(1+$C$5)</f>
        <v>0</v>
      </c>
      <c r="M71" s="186">
        <f t="shared" si="2"/>
        <v>0</v>
      </c>
      <c r="N71" s="132"/>
      <c r="O71" s="132"/>
      <c r="P71" s="132"/>
      <c r="Q71" s="187">
        <f t="shared" si="3"/>
        <v>0</v>
      </c>
    </row>
    <row r="72" spans="1:17" x14ac:dyDescent="0.25">
      <c r="A72" s="76">
        <v>63</v>
      </c>
      <c r="B72" s="68">
        <f t="shared" si="0"/>
        <v>0</v>
      </c>
      <c r="C72" s="67"/>
      <c r="D72" s="37"/>
      <c r="E72" s="37"/>
      <c r="F72" s="37"/>
      <c r="G72" s="69"/>
      <c r="H72" s="69"/>
      <c r="I72" s="69"/>
      <c r="J72" s="69"/>
      <c r="K72" s="197">
        <f t="shared" si="1"/>
        <v>0</v>
      </c>
      <c r="L72" s="74">
        <f>CAP_1*(1+$C$5)</f>
        <v>0</v>
      </c>
      <c r="M72" s="186">
        <f t="shared" si="2"/>
        <v>0</v>
      </c>
      <c r="N72" s="132"/>
      <c r="O72" s="132"/>
      <c r="P72" s="132"/>
      <c r="Q72" s="187">
        <f t="shared" si="3"/>
        <v>0</v>
      </c>
    </row>
    <row r="73" spans="1:17" x14ac:dyDescent="0.25">
      <c r="A73" s="76">
        <v>64</v>
      </c>
      <c r="B73" s="68">
        <f t="shared" si="0"/>
        <v>0</v>
      </c>
      <c r="C73" s="67"/>
      <c r="D73" s="37"/>
      <c r="E73" s="37"/>
      <c r="F73" s="37"/>
      <c r="G73" s="69"/>
      <c r="H73" s="69"/>
      <c r="I73" s="69"/>
      <c r="J73" s="69"/>
      <c r="K73" s="197">
        <f t="shared" si="1"/>
        <v>0</v>
      </c>
      <c r="L73" s="74">
        <f>CAP_1*(1+$C$5)</f>
        <v>0</v>
      </c>
      <c r="M73" s="186">
        <f t="shared" si="2"/>
        <v>0</v>
      </c>
      <c r="N73" s="132"/>
      <c r="O73" s="132"/>
      <c r="P73" s="132"/>
      <c r="Q73" s="187">
        <f t="shared" si="3"/>
        <v>0</v>
      </c>
    </row>
    <row r="74" spans="1:17" x14ac:dyDescent="0.25">
      <c r="A74" s="76">
        <v>65</v>
      </c>
      <c r="B74" s="68">
        <f t="shared" si="0"/>
        <v>0</v>
      </c>
      <c r="C74" s="67"/>
      <c r="D74" s="37"/>
      <c r="E74" s="37"/>
      <c r="F74" s="37"/>
      <c r="G74" s="69"/>
      <c r="H74" s="69"/>
      <c r="I74" s="69"/>
      <c r="J74" s="69"/>
      <c r="K74" s="197">
        <f t="shared" si="1"/>
        <v>0</v>
      </c>
      <c r="L74" s="74">
        <f>CAP_1*(1+$C$5)</f>
        <v>0</v>
      </c>
      <c r="M74" s="186">
        <f t="shared" si="2"/>
        <v>0</v>
      </c>
      <c r="N74" s="132"/>
      <c r="O74" s="132"/>
      <c r="P74" s="132"/>
      <c r="Q74" s="187">
        <f t="shared" si="3"/>
        <v>0</v>
      </c>
    </row>
    <row r="75" spans="1:17" x14ac:dyDescent="0.25">
      <c r="A75" s="76">
        <v>66</v>
      </c>
      <c r="B75" s="68">
        <f t="shared" ref="B75:B117" si="4">SUM(C75:I75)</f>
        <v>0</v>
      </c>
      <c r="C75" s="67"/>
      <c r="D75" s="37"/>
      <c r="E75" s="37"/>
      <c r="F75" s="37"/>
      <c r="G75" s="69"/>
      <c r="H75" s="69"/>
      <c r="I75" s="69"/>
      <c r="J75" s="69"/>
      <c r="K75" s="197">
        <f t="shared" ref="K75:K117" si="5">SUMPRODUCT($C$8:$I$8,C75:I75)/1000</f>
        <v>0</v>
      </c>
      <c r="L75" s="74">
        <f>CAP_1*(1+$C$5)</f>
        <v>0</v>
      </c>
      <c r="M75" s="186">
        <f t="shared" ref="M75:M117" si="6">+(L75*1000)/220</f>
        <v>0</v>
      </c>
      <c r="N75" s="132"/>
      <c r="O75" s="132"/>
      <c r="P75" s="132"/>
      <c r="Q75" s="187">
        <f t="shared" ref="Q75:Q117" si="7">+N75-L75</f>
        <v>0</v>
      </c>
    </row>
    <row r="76" spans="1:17" x14ac:dyDescent="0.25">
      <c r="A76" s="76">
        <v>67</v>
      </c>
      <c r="B76" s="68">
        <f t="shared" si="4"/>
        <v>0</v>
      </c>
      <c r="C76" s="67"/>
      <c r="D76" s="37"/>
      <c r="E76" s="37"/>
      <c r="F76" s="37"/>
      <c r="G76" s="69"/>
      <c r="H76" s="69"/>
      <c r="I76" s="69"/>
      <c r="J76" s="69"/>
      <c r="K76" s="197">
        <f t="shared" si="5"/>
        <v>0</v>
      </c>
      <c r="L76" s="74">
        <f>CAP_1*(1+$C$5)</f>
        <v>0</v>
      </c>
      <c r="M76" s="186">
        <f t="shared" si="6"/>
        <v>0</v>
      </c>
      <c r="N76" s="132"/>
      <c r="O76" s="132"/>
      <c r="P76" s="132"/>
      <c r="Q76" s="187">
        <f t="shared" si="7"/>
        <v>0</v>
      </c>
    </row>
    <row r="77" spans="1:17" x14ac:dyDescent="0.25">
      <c r="A77" s="76">
        <v>68</v>
      </c>
      <c r="B77" s="68">
        <f t="shared" si="4"/>
        <v>0</v>
      </c>
      <c r="C77" s="67"/>
      <c r="D77" s="37"/>
      <c r="E77" s="37"/>
      <c r="F77" s="37"/>
      <c r="G77" s="69"/>
      <c r="H77" s="69"/>
      <c r="I77" s="69"/>
      <c r="J77" s="69"/>
      <c r="K77" s="197">
        <f t="shared" si="5"/>
        <v>0</v>
      </c>
      <c r="L77" s="74">
        <f>CAP_1*(1+$C$5)</f>
        <v>0</v>
      </c>
      <c r="M77" s="186">
        <f t="shared" si="6"/>
        <v>0</v>
      </c>
      <c r="N77" s="132"/>
      <c r="O77" s="132"/>
      <c r="P77" s="132"/>
      <c r="Q77" s="187">
        <f t="shared" si="7"/>
        <v>0</v>
      </c>
    </row>
    <row r="78" spans="1:17" x14ac:dyDescent="0.25">
      <c r="A78" s="76">
        <v>69</v>
      </c>
      <c r="B78" s="68">
        <f t="shared" si="4"/>
        <v>0</v>
      </c>
      <c r="C78" s="67"/>
      <c r="D78" s="37"/>
      <c r="E78" s="37"/>
      <c r="F78" s="37"/>
      <c r="G78" s="69"/>
      <c r="H78" s="69"/>
      <c r="I78" s="69"/>
      <c r="J78" s="69"/>
      <c r="K78" s="197">
        <f t="shared" si="5"/>
        <v>0</v>
      </c>
      <c r="L78" s="74">
        <f>CAP_1*(1+$C$5)</f>
        <v>0</v>
      </c>
      <c r="M78" s="186">
        <f t="shared" si="6"/>
        <v>0</v>
      </c>
      <c r="N78" s="132"/>
      <c r="O78" s="132"/>
      <c r="P78" s="132"/>
      <c r="Q78" s="187">
        <f t="shared" si="7"/>
        <v>0</v>
      </c>
    </row>
    <row r="79" spans="1:17" x14ac:dyDescent="0.25">
      <c r="A79" s="76">
        <v>70</v>
      </c>
      <c r="B79" s="68">
        <f t="shared" si="4"/>
        <v>0</v>
      </c>
      <c r="C79" s="67"/>
      <c r="D79" s="37"/>
      <c r="E79" s="37"/>
      <c r="F79" s="37"/>
      <c r="G79" s="69"/>
      <c r="H79" s="69"/>
      <c r="I79" s="69"/>
      <c r="J79" s="69"/>
      <c r="K79" s="197">
        <f t="shared" si="5"/>
        <v>0</v>
      </c>
      <c r="L79" s="74">
        <f>CAP_1*(1+$C$5)</f>
        <v>0</v>
      </c>
      <c r="M79" s="186">
        <f t="shared" si="6"/>
        <v>0</v>
      </c>
      <c r="N79" s="132"/>
      <c r="O79" s="132"/>
      <c r="P79" s="132"/>
      <c r="Q79" s="187">
        <f t="shared" si="7"/>
        <v>0</v>
      </c>
    </row>
    <row r="80" spans="1:17" x14ac:dyDescent="0.25">
      <c r="A80" s="76">
        <v>71</v>
      </c>
      <c r="B80" s="68">
        <f t="shared" si="4"/>
        <v>0</v>
      </c>
      <c r="C80" s="67"/>
      <c r="D80" s="37"/>
      <c r="E80" s="37"/>
      <c r="F80" s="37"/>
      <c r="G80" s="69"/>
      <c r="H80" s="69"/>
      <c r="I80" s="69"/>
      <c r="J80" s="69"/>
      <c r="K80" s="197">
        <f t="shared" si="5"/>
        <v>0</v>
      </c>
      <c r="L80" s="74">
        <f>CAP_1*(1+$C$5)</f>
        <v>0</v>
      </c>
      <c r="M80" s="186">
        <f t="shared" si="6"/>
        <v>0</v>
      </c>
      <c r="N80" s="132"/>
      <c r="O80" s="132"/>
      <c r="P80" s="132"/>
      <c r="Q80" s="187">
        <f t="shared" si="7"/>
        <v>0</v>
      </c>
    </row>
    <row r="81" spans="1:17" x14ac:dyDescent="0.25">
      <c r="A81" s="76">
        <v>72</v>
      </c>
      <c r="B81" s="68">
        <f t="shared" si="4"/>
        <v>0</v>
      </c>
      <c r="C81" s="67"/>
      <c r="D81" s="37"/>
      <c r="E81" s="37"/>
      <c r="F81" s="37"/>
      <c r="G81" s="69"/>
      <c r="H81" s="69"/>
      <c r="I81" s="69"/>
      <c r="J81" s="69"/>
      <c r="K81" s="197">
        <f t="shared" si="5"/>
        <v>0</v>
      </c>
      <c r="L81" s="74">
        <f>CAP_1*(1+$C$5)</f>
        <v>0</v>
      </c>
      <c r="M81" s="186">
        <f t="shared" si="6"/>
        <v>0</v>
      </c>
      <c r="N81" s="132"/>
      <c r="O81" s="132"/>
      <c r="P81" s="132"/>
      <c r="Q81" s="187">
        <f t="shared" si="7"/>
        <v>0</v>
      </c>
    </row>
    <row r="82" spans="1:17" x14ac:dyDescent="0.25">
      <c r="A82" s="76">
        <v>73</v>
      </c>
      <c r="B82" s="68">
        <f t="shared" si="4"/>
        <v>0</v>
      </c>
      <c r="C82" s="67"/>
      <c r="D82" s="37"/>
      <c r="E82" s="37"/>
      <c r="F82" s="37"/>
      <c r="G82" s="69"/>
      <c r="H82" s="69"/>
      <c r="I82" s="69"/>
      <c r="J82" s="69"/>
      <c r="K82" s="197">
        <f t="shared" si="5"/>
        <v>0</v>
      </c>
      <c r="L82" s="74">
        <f>CAP_1*(1+$C$5)</f>
        <v>0</v>
      </c>
      <c r="M82" s="186">
        <f t="shared" si="6"/>
        <v>0</v>
      </c>
      <c r="N82" s="132"/>
      <c r="O82" s="132"/>
      <c r="P82" s="132"/>
      <c r="Q82" s="187">
        <f t="shared" si="7"/>
        <v>0</v>
      </c>
    </row>
    <row r="83" spans="1:17" x14ac:dyDescent="0.25">
      <c r="A83" s="76">
        <v>74</v>
      </c>
      <c r="B83" s="68">
        <f t="shared" si="4"/>
        <v>0</v>
      </c>
      <c r="C83" s="67"/>
      <c r="D83" s="37"/>
      <c r="E83" s="37"/>
      <c r="F83" s="37"/>
      <c r="G83" s="69"/>
      <c r="H83" s="69"/>
      <c r="I83" s="69"/>
      <c r="J83" s="69"/>
      <c r="K83" s="197">
        <f t="shared" si="5"/>
        <v>0</v>
      </c>
      <c r="L83" s="74">
        <f>CAP_1*(1+$C$5)</f>
        <v>0</v>
      </c>
      <c r="M83" s="186">
        <f t="shared" si="6"/>
        <v>0</v>
      </c>
      <c r="N83" s="132"/>
      <c r="O83" s="132"/>
      <c r="P83" s="132"/>
      <c r="Q83" s="187">
        <f t="shared" si="7"/>
        <v>0</v>
      </c>
    </row>
    <row r="84" spans="1:17" x14ac:dyDescent="0.25">
      <c r="A84" s="76">
        <v>75</v>
      </c>
      <c r="B84" s="68">
        <f t="shared" si="4"/>
        <v>0</v>
      </c>
      <c r="C84" s="67"/>
      <c r="D84" s="37"/>
      <c r="E84" s="37"/>
      <c r="F84" s="37"/>
      <c r="G84" s="69"/>
      <c r="H84" s="69"/>
      <c r="I84" s="69"/>
      <c r="J84" s="69"/>
      <c r="K84" s="197">
        <f t="shared" si="5"/>
        <v>0</v>
      </c>
      <c r="L84" s="74">
        <f>CAP_1*(1+$C$5)</f>
        <v>0</v>
      </c>
      <c r="M84" s="186">
        <f t="shared" si="6"/>
        <v>0</v>
      </c>
      <c r="N84" s="132"/>
      <c r="O84" s="132"/>
      <c r="P84" s="132"/>
      <c r="Q84" s="187">
        <f t="shared" si="7"/>
        <v>0</v>
      </c>
    </row>
    <row r="85" spans="1:17" x14ac:dyDescent="0.25">
      <c r="A85" s="76">
        <v>76</v>
      </c>
      <c r="B85" s="68">
        <f t="shared" si="4"/>
        <v>0</v>
      </c>
      <c r="C85" s="67"/>
      <c r="D85" s="37"/>
      <c r="E85" s="37"/>
      <c r="F85" s="37"/>
      <c r="G85" s="69"/>
      <c r="H85" s="69"/>
      <c r="I85" s="69"/>
      <c r="J85" s="69"/>
      <c r="K85" s="197">
        <f t="shared" si="5"/>
        <v>0</v>
      </c>
      <c r="L85" s="74">
        <f>CAP_1*(1+$C$5)</f>
        <v>0</v>
      </c>
      <c r="M85" s="186">
        <f t="shared" si="6"/>
        <v>0</v>
      </c>
      <c r="N85" s="132"/>
      <c r="O85" s="132"/>
      <c r="P85" s="132"/>
      <c r="Q85" s="187">
        <f t="shared" si="7"/>
        <v>0</v>
      </c>
    </row>
    <row r="86" spans="1:17" x14ac:dyDescent="0.25">
      <c r="A86" s="76">
        <v>77</v>
      </c>
      <c r="B86" s="68">
        <f t="shared" si="4"/>
        <v>0</v>
      </c>
      <c r="C86" s="67"/>
      <c r="D86" s="37"/>
      <c r="E86" s="37"/>
      <c r="F86" s="37"/>
      <c r="G86" s="69"/>
      <c r="H86" s="69"/>
      <c r="I86" s="69"/>
      <c r="J86" s="69"/>
      <c r="K86" s="197">
        <f t="shared" si="5"/>
        <v>0</v>
      </c>
      <c r="L86" s="74">
        <f>CAP_1*(1+$C$5)</f>
        <v>0</v>
      </c>
      <c r="M86" s="186">
        <f t="shared" si="6"/>
        <v>0</v>
      </c>
      <c r="N86" s="132"/>
      <c r="O86" s="132"/>
      <c r="P86" s="132"/>
      <c r="Q86" s="187">
        <f t="shared" si="7"/>
        <v>0</v>
      </c>
    </row>
    <row r="87" spans="1:17" x14ac:dyDescent="0.25">
      <c r="A87" s="76">
        <v>78</v>
      </c>
      <c r="B87" s="68">
        <f t="shared" si="4"/>
        <v>0</v>
      </c>
      <c r="C87" s="67"/>
      <c r="D87" s="37"/>
      <c r="E87" s="37"/>
      <c r="F87" s="37"/>
      <c r="G87" s="69"/>
      <c r="H87" s="69"/>
      <c r="I87" s="69"/>
      <c r="J87" s="69"/>
      <c r="K87" s="197">
        <f t="shared" si="5"/>
        <v>0</v>
      </c>
      <c r="L87" s="74">
        <f>CAP_1*(1+$C$5)</f>
        <v>0</v>
      </c>
      <c r="M87" s="186">
        <f t="shared" si="6"/>
        <v>0</v>
      </c>
      <c r="N87" s="132"/>
      <c r="O87" s="132"/>
      <c r="P87" s="132"/>
      <c r="Q87" s="187">
        <f t="shared" si="7"/>
        <v>0</v>
      </c>
    </row>
    <row r="88" spans="1:17" x14ac:dyDescent="0.25">
      <c r="A88" s="76">
        <v>79</v>
      </c>
      <c r="B88" s="68">
        <f t="shared" si="4"/>
        <v>0</v>
      </c>
      <c r="C88" s="67"/>
      <c r="D88" s="37"/>
      <c r="E88" s="37"/>
      <c r="F88" s="37"/>
      <c r="G88" s="69"/>
      <c r="H88" s="69"/>
      <c r="I88" s="69"/>
      <c r="J88" s="69"/>
      <c r="K88" s="197">
        <f t="shared" si="5"/>
        <v>0</v>
      </c>
      <c r="L88" s="74">
        <f>CAP_1*(1+$C$5)</f>
        <v>0</v>
      </c>
      <c r="M88" s="186">
        <f t="shared" si="6"/>
        <v>0</v>
      </c>
      <c r="N88" s="132"/>
      <c r="O88" s="132"/>
      <c r="P88" s="132"/>
      <c r="Q88" s="187">
        <f t="shared" si="7"/>
        <v>0</v>
      </c>
    </row>
    <row r="89" spans="1:17" x14ac:dyDescent="0.25">
      <c r="A89" s="76">
        <v>80</v>
      </c>
      <c r="B89" s="68">
        <f t="shared" si="4"/>
        <v>0</v>
      </c>
      <c r="C89" s="67"/>
      <c r="D89" s="37"/>
      <c r="E89" s="37"/>
      <c r="F89" s="37"/>
      <c r="G89" s="69"/>
      <c r="H89" s="69"/>
      <c r="I89" s="69"/>
      <c r="J89" s="69"/>
      <c r="K89" s="197">
        <f t="shared" si="5"/>
        <v>0</v>
      </c>
      <c r="L89" s="74">
        <f>CAP_1*(1+$C$5)</f>
        <v>0</v>
      </c>
      <c r="M89" s="186">
        <f t="shared" si="6"/>
        <v>0</v>
      </c>
      <c r="N89" s="132"/>
      <c r="O89" s="132"/>
      <c r="P89" s="132"/>
      <c r="Q89" s="187">
        <f t="shared" si="7"/>
        <v>0</v>
      </c>
    </row>
    <row r="90" spans="1:17" x14ac:dyDescent="0.25">
      <c r="A90" s="76">
        <v>81</v>
      </c>
      <c r="B90" s="68">
        <f t="shared" si="4"/>
        <v>0</v>
      </c>
      <c r="C90" s="67"/>
      <c r="D90" s="37"/>
      <c r="E90" s="37"/>
      <c r="F90" s="37"/>
      <c r="G90" s="69"/>
      <c r="H90" s="69"/>
      <c r="I90" s="69"/>
      <c r="J90" s="69"/>
      <c r="K90" s="197">
        <f t="shared" si="5"/>
        <v>0</v>
      </c>
      <c r="L90" s="74">
        <f>CAP_1*(1+$C$5)</f>
        <v>0</v>
      </c>
      <c r="M90" s="186">
        <f t="shared" si="6"/>
        <v>0</v>
      </c>
      <c r="N90" s="132"/>
      <c r="O90" s="132"/>
      <c r="P90" s="132"/>
      <c r="Q90" s="187">
        <f t="shared" si="7"/>
        <v>0</v>
      </c>
    </row>
    <row r="91" spans="1:17" x14ac:dyDescent="0.25">
      <c r="A91" s="76">
        <v>82</v>
      </c>
      <c r="B91" s="68">
        <f t="shared" si="4"/>
        <v>0</v>
      </c>
      <c r="C91" s="67"/>
      <c r="D91" s="37"/>
      <c r="E91" s="37"/>
      <c r="F91" s="37"/>
      <c r="G91" s="69"/>
      <c r="H91" s="69"/>
      <c r="I91" s="69"/>
      <c r="J91" s="69"/>
      <c r="K91" s="197">
        <f t="shared" si="5"/>
        <v>0</v>
      </c>
      <c r="L91" s="74">
        <f>CAP_1*(1+$C$5)</f>
        <v>0</v>
      </c>
      <c r="M91" s="186">
        <f t="shared" si="6"/>
        <v>0</v>
      </c>
      <c r="N91" s="132"/>
      <c r="O91" s="132"/>
      <c r="P91" s="132"/>
      <c r="Q91" s="187">
        <f t="shared" si="7"/>
        <v>0</v>
      </c>
    </row>
    <row r="92" spans="1:17" x14ac:dyDescent="0.25">
      <c r="A92" s="76">
        <v>83</v>
      </c>
      <c r="B92" s="68">
        <f t="shared" si="4"/>
        <v>0</v>
      </c>
      <c r="C92" s="67"/>
      <c r="D92" s="37"/>
      <c r="E92" s="37"/>
      <c r="F92" s="37"/>
      <c r="G92" s="69"/>
      <c r="H92" s="69"/>
      <c r="I92" s="69"/>
      <c r="J92" s="69"/>
      <c r="K92" s="197">
        <f t="shared" si="5"/>
        <v>0</v>
      </c>
      <c r="L92" s="74">
        <f>CAP_1*(1+$C$5)</f>
        <v>0</v>
      </c>
      <c r="M92" s="186">
        <f t="shared" si="6"/>
        <v>0</v>
      </c>
      <c r="N92" s="132"/>
      <c r="O92" s="132"/>
      <c r="P92" s="132"/>
      <c r="Q92" s="187">
        <f t="shared" si="7"/>
        <v>0</v>
      </c>
    </row>
    <row r="93" spans="1:17" x14ac:dyDescent="0.25">
      <c r="A93" s="76">
        <v>84</v>
      </c>
      <c r="B93" s="68">
        <f t="shared" si="4"/>
        <v>0</v>
      </c>
      <c r="C93" s="67"/>
      <c r="D93" s="37"/>
      <c r="E93" s="37"/>
      <c r="F93" s="37"/>
      <c r="G93" s="69"/>
      <c r="H93" s="69"/>
      <c r="I93" s="69"/>
      <c r="J93" s="69"/>
      <c r="K93" s="197">
        <f t="shared" si="5"/>
        <v>0</v>
      </c>
      <c r="L93" s="74">
        <f>CAP_1*(1+$C$5)</f>
        <v>0</v>
      </c>
      <c r="M93" s="186">
        <f t="shared" si="6"/>
        <v>0</v>
      </c>
      <c r="N93" s="132"/>
      <c r="O93" s="132"/>
      <c r="P93" s="132"/>
      <c r="Q93" s="187">
        <f t="shared" si="7"/>
        <v>0</v>
      </c>
    </row>
    <row r="94" spans="1:17" x14ac:dyDescent="0.25">
      <c r="A94" s="76">
        <v>85</v>
      </c>
      <c r="B94" s="68">
        <f t="shared" si="4"/>
        <v>0</v>
      </c>
      <c r="C94" s="67"/>
      <c r="D94" s="37"/>
      <c r="E94" s="37"/>
      <c r="F94" s="37"/>
      <c r="G94" s="69"/>
      <c r="H94" s="69"/>
      <c r="I94" s="69"/>
      <c r="J94" s="69"/>
      <c r="K94" s="197">
        <f t="shared" si="5"/>
        <v>0</v>
      </c>
      <c r="L94" s="74">
        <f>CAP_1*(1+$C$5)</f>
        <v>0</v>
      </c>
      <c r="M94" s="186">
        <f t="shared" si="6"/>
        <v>0</v>
      </c>
      <c r="N94" s="132"/>
      <c r="O94" s="132"/>
      <c r="P94" s="132"/>
      <c r="Q94" s="187">
        <f t="shared" si="7"/>
        <v>0</v>
      </c>
    </row>
    <row r="95" spans="1:17" x14ac:dyDescent="0.25">
      <c r="A95" s="76">
        <v>86</v>
      </c>
      <c r="B95" s="68">
        <f t="shared" si="4"/>
        <v>0</v>
      </c>
      <c r="C95" s="67"/>
      <c r="D95" s="37"/>
      <c r="E95" s="37"/>
      <c r="F95" s="37"/>
      <c r="G95" s="69"/>
      <c r="H95" s="69"/>
      <c r="I95" s="69"/>
      <c r="J95" s="69"/>
      <c r="K95" s="197">
        <f t="shared" si="5"/>
        <v>0</v>
      </c>
      <c r="L95" s="74">
        <f>CAP_1*(1+$C$5)</f>
        <v>0</v>
      </c>
      <c r="M95" s="186">
        <f t="shared" si="6"/>
        <v>0</v>
      </c>
      <c r="N95" s="132"/>
      <c r="O95" s="132"/>
      <c r="P95" s="132"/>
      <c r="Q95" s="187">
        <f t="shared" si="7"/>
        <v>0</v>
      </c>
    </row>
    <row r="96" spans="1:17" x14ac:dyDescent="0.25">
      <c r="A96" s="76">
        <v>87</v>
      </c>
      <c r="B96" s="68">
        <f t="shared" si="4"/>
        <v>0</v>
      </c>
      <c r="C96" s="67"/>
      <c r="D96" s="37"/>
      <c r="E96" s="37"/>
      <c r="F96" s="37"/>
      <c r="G96" s="69"/>
      <c r="H96" s="69"/>
      <c r="I96" s="69"/>
      <c r="J96" s="69"/>
      <c r="K96" s="197">
        <f t="shared" si="5"/>
        <v>0</v>
      </c>
      <c r="L96" s="74">
        <f>CAP_1*(1+$C$5)</f>
        <v>0</v>
      </c>
      <c r="M96" s="186">
        <f t="shared" si="6"/>
        <v>0</v>
      </c>
      <c r="N96" s="132"/>
      <c r="O96" s="132"/>
      <c r="P96" s="132"/>
      <c r="Q96" s="187">
        <f t="shared" si="7"/>
        <v>0</v>
      </c>
    </row>
    <row r="97" spans="1:17" x14ac:dyDescent="0.25">
      <c r="A97" s="76">
        <v>88</v>
      </c>
      <c r="B97" s="68">
        <f t="shared" si="4"/>
        <v>0</v>
      </c>
      <c r="C97" s="67"/>
      <c r="D97" s="37"/>
      <c r="E97" s="37"/>
      <c r="F97" s="37"/>
      <c r="G97" s="69"/>
      <c r="H97" s="69"/>
      <c r="I97" s="69"/>
      <c r="J97" s="69"/>
      <c r="K97" s="197">
        <f t="shared" si="5"/>
        <v>0</v>
      </c>
      <c r="L97" s="74">
        <f>CAP_1*(1+$C$5)</f>
        <v>0</v>
      </c>
      <c r="M97" s="186">
        <f t="shared" si="6"/>
        <v>0</v>
      </c>
      <c r="N97" s="132"/>
      <c r="O97" s="132"/>
      <c r="P97" s="132"/>
      <c r="Q97" s="187">
        <f t="shared" si="7"/>
        <v>0</v>
      </c>
    </row>
    <row r="98" spans="1:17" x14ac:dyDescent="0.25">
      <c r="A98" s="76">
        <v>89</v>
      </c>
      <c r="B98" s="68">
        <f t="shared" si="4"/>
        <v>0</v>
      </c>
      <c r="C98" s="67"/>
      <c r="D98" s="37"/>
      <c r="E98" s="37"/>
      <c r="F98" s="37"/>
      <c r="G98" s="69"/>
      <c r="H98" s="69"/>
      <c r="I98" s="69"/>
      <c r="J98" s="69"/>
      <c r="K98" s="197">
        <f t="shared" si="5"/>
        <v>0</v>
      </c>
      <c r="L98" s="74">
        <f>CAP_1*(1+$C$5)</f>
        <v>0</v>
      </c>
      <c r="M98" s="186">
        <f t="shared" si="6"/>
        <v>0</v>
      </c>
      <c r="N98" s="132"/>
      <c r="O98" s="132"/>
      <c r="P98" s="132"/>
      <c r="Q98" s="187">
        <f t="shared" si="7"/>
        <v>0</v>
      </c>
    </row>
    <row r="99" spans="1:17" x14ac:dyDescent="0.25">
      <c r="A99" s="76">
        <v>90</v>
      </c>
      <c r="B99" s="68">
        <f t="shared" si="4"/>
        <v>0</v>
      </c>
      <c r="C99" s="67"/>
      <c r="D99" s="37"/>
      <c r="E99" s="37"/>
      <c r="F99" s="37"/>
      <c r="G99" s="69"/>
      <c r="H99" s="69"/>
      <c r="I99" s="69"/>
      <c r="J99" s="69"/>
      <c r="K99" s="197">
        <f t="shared" si="5"/>
        <v>0</v>
      </c>
      <c r="L99" s="74">
        <f>CAP_1*(1+$C$5)</f>
        <v>0</v>
      </c>
      <c r="M99" s="186">
        <f t="shared" si="6"/>
        <v>0</v>
      </c>
      <c r="N99" s="132"/>
      <c r="O99" s="132"/>
      <c r="P99" s="132"/>
      <c r="Q99" s="187">
        <f t="shared" si="7"/>
        <v>0</v>
      </c>
    </row>
    <row r="100" spans="1:17" x14ac:dyDescent="0.25">
      <c r="A100" s="76">
        <v>91</v>
      </c>
      <c r="B100" s="68">
        <f t="shared" si="4"/>
        <v>0</v>
      </c>
      <c r="C100" s="67"/>
      <c r="D100" s="37"/>
      <c r="E100" s="37"/>
      <c r="F100" s="37"/>
      <c r="G100" s="69"/>
      <c r="H100" s="69"/>
      <c r="I100" s="69"/>
      <c r="J100" s="69"/>
      <c r="K100" s="197">
        <f t="shared" si="5"/>
        <v>0</v>
      </c>
      <c r="L100" s="74">
        <f>CAP_1*(1+$C$5)</f>
        <v>0</v>
      </c>
      <c r="M100" s="186">
        <f t="shared" si="6"/>
        <v>0</v>
      </c>
      <c r="N100" s="132"/>
      <c r="O100" s="132"/>
      <c r="P100" s="132"/>
      <c r="Q100" s="187">
        <f t="shared" si="7"/>
        <v>0</v>
      </c>
    </row>
    <row r="101" spans="1:17" x14ac:dyDescent="0.25">
      <c r="A101" s="76">
        <v>92</v>
      </c>
      <c r="B101" s="68">
        <f t="shared" si="4"/>
        <v>0</v>
      </c>
      <c r="C101" s="67"/>
      <c r="D101" s="37"/>
      <c r="E101" s="37"/>
      <c r="F101" s="37"/>
      <c r="G101" s="69"/>
      <c r="H101" s="69"/>
      <c r="I101" s="69"/>
      <c r="J101" s="69"/>
      <c r="K101" s="197">
        <f t="shared" si="5"/>
        <v>0</v>
      </c>
      <c r="L101" s="74">
        <f>CAP_1*(1+$C$5)</f>
        <v>0</v>
      </c>
      <c r="M101" s="186">
        <f t="shared" si="6"/>
        <v>0</v>
      </c>
      <c r="N101" s="132"/>
      <c r="O101" s="132"/>
      <c r="P101" s="132"/>
      <c r="Q101" s="187">
        <f t="shared" si="7"/>
        <v>0</v>
      </c>
    </row>
    <row r="102" spans="1:17" x14ac:dyDescent="0.25">
      <c r="A102" s="76">
        <v>93</v>
      </c>
      <c r="B102" s="68">
        <f t="shared" si="4"/>
        <v>0</v>
      </c>
      <c r="C102" s="67"/>
      <c r="D102" s="37"/>
      <c r="E102" s="37"/>
      <c r="F102" s="37"/>
      <c r="G102" s="69"/>
      <c r="H102" s="69"/>
      <c r="I102" s="69"/>
      <c r="J102" s="69"/>
      <c r="K102" s="197">
        <f t="shared" si="5"/>
        <v>0</v>
      </c>
      <c r="L102" s="74">
        <f>CAP_1*(1+$C$5)</f>
        <v>0</v>
      </c>
      <c r="M102" s="186">
        <f t="shared" si="6"/>
        <v>0</v>
      </c>
      <c r="N102" s="132"/>
      <c r="O102" s="132"/>
      <c r="P102" s="132"/>
      <c r="Q102" s="187">
        <f t="shared" si="7"/>
        <v>0</v>
      </c>
    </row>
    <row r="103" spans="1:17" x14ac:dyDescent="0.25">
      <c r="A103" s="76">
        <v>94</v>
      </c>
      <c r="B103" s="68">
        <f t="shared" si="4"/>
        <v>0</v>
      </c>
      <c r="C103" s="67"/>
      <c r="D103" s="37"/>
      <c r="E103" s="37"/>
      <c r="F103" s="37"/>
      <c r="G103" s="69"/>
      <c r="H103" s="69"/>
      <c r="I103" s="69"/>
      <c r="J103" s="69"/>
      <c r="K103" s="197">
        <f t="shared" si="5"/>
        <v>0</v>
      </c>
      <c r="L103" s="74">
        <f>CAP_1*(1+$C$5)</f>
        <v>0</v>
      </c>
      <c r="M103" s="186">
        <f t="shared" si="6"/>
        <v>0</v>
      </c>
      <c r="N103" s="132"/>
      <c r="O103" s="132"/>
      <c r="P103" s="132"/>
      <c r="Q103" s="187">
        <f t="shared" si="7"/>
        <v>0</v>
      </c>
    </row>
    <row r="104" spans="1:17" x14ac:dyDescent="0.25">
      <c r="A104" s="76">
        <v>95</v>
      </c>
      <c r="B104" s="68">
        <f t="shared" si="4"/>
        <v>0</v>
      </c>
      <c r="C104" s="67"/>
      <c r="D104" s="37"/>
      <c r="E104" s="37"/>
      <c r="F104" s="37"/>
      <c r="G104" s="69"/>
      <c r="H104" s="69"/>
      <c r="I104" s="69"/>
      <c r="J104" s="69"/>
      <c r="K104" s="197">
        <f t="shared" si="5"/>
        <v>0</v>
      </c>
      <c r="L104" s="74">
        <f>CAP_1*(1+$C$5)</f>
        <v>0</v>
      </c>
      <c r="M104" s="186">
        <f t="shared" si="6"/>
        <v>0</v>
      </c>
      <c r="N104" s="132"/>
      <c r="O104" s="132"/>
      <c r="P104" s="132"/>
      <c r="Q104" s="187">
        <f t="shared" si="7"/>
        <v>0</v>
      </c>
    </row>
    <row r="105" spans="1:17" x14ac:dyDescent="0.25">
      <c r="A105" s="76">
        <v>96</v>
      </c>
      <c r="B105" s="68">
        <f t="shared" si="4"/>
        <v>0</v>
      </c>
      <c r="C105" s="67"/>
      <c r="D105" s="37"/>
      <c r="E105" s="37"/>
      <c r="F105" s="37"/>
      <c r="G105" s="69"/>
      <c r="H105" s="69"/>
      <c r="I105" s="69"/>
      <c r="J105" s="69"/>
      <c r="K105" s="197">
        <f t="shared" si="5"/>
        <v>0</v>
      </c>
      <c r="L105" s="74">
        <f>CAP_1*(1+$C$5)</f>
        <v>0</v>
      </c>
      <c r="M105" s="186">
        <f t="shared" si="6"/>
        <v>0</v>
      </c>
      <c r="N105" s="132"/>
      <c r="O105" s="132"/>
      <c r="P105" s="132"/>
      <c r="Q105" s="187">
        <f t="shared" si="7"/>
        <v>0</v>
      </c>
    </row>
    <row r="106" spans="1:17" x14ac:dyDescent="0.25">
      <c r="A106" s="76">
        <v>97</v>
      </c>
      <c r="B106" s="68">
        <f t="shared" si="4"/>
        <v>0</v>
      </c>
      <c r="C106" s="67"/>
      <c r="D106" s="37"/>
      <c r="E106" s="37"/>
      <c r="F106" s="37"/>
      <c r="G106" s="69"/>
      <c r="H106" s="69"/>
      <c r="I106" s="69"/>
      <c r="J106" s="69"/>
      <c r="K106" s="197">
        <f t="shared" si="5"/>
        <v>0</v>
      </c>
      <c r="L106" s="74">
        <f>CAP_1*(1+$C$5)</f>
        <v>0</v>
      </c>
      <c r="M106" s="186">
        <f t="shared" si="6"/>
        <v>0</v>
      </c>
      <c r="N106" s="132"/>
      <c r="O106" s="132"/>
      <c r="P106" s="132"/>
      <c r="Q106" s="187">
        <f t="shared" si="7"/>
        <v>0</v>
      </c>
    </row>
    <row r="107" spans="1:17" x14ac:dyDescent="0.25">
      <c r="A107" s="76">
        <v>98</v>
      </c>
      <c r="B107" s="68">
        <f t="shared" si="4"/>
        <v>0</v>
      </c>
      <c r="C107" s="67"/>
      <c r="D107" s="37"/>
      <c r="E107" s="37"/>
      <c r="F107" s="37"/>
      <c r="G107" s="69"/>
      <c r="H107" s="69"/>
      <c r="I107" s="69"/>
      <c r="J107" s="69"/>
      <c r="K107" s="197">
        <f t="shared" si="5"/>
        <v>0</v>
      </c>
      <c r="L107" s="74">
        <f>CAP_1*(1+$C$5)</f>
        <v>0</v>
      </c>
      <c r="M107" s="186">
        <f t="shared" si="6"/>
        <v>0</v>
      </c>
      <c r="N107" s="132"/>
      <c r="O107" s="132"/>
      <c r="P107" s="132"/>
      <c r="Q107" s="187">
        <f t="shared" si="7"/>
        <v>0</v>
      </c>
    </row>
    <row r="108" spans="1:17" x14ac:dyDescent="0.25">
      <c r="A108" s="76">
        <v>99</v>
      </c>
      <c r="B108" s="68">
        <f t="shared" si="4"/>
        <v>0</v>
      </c>
      <c r="C108" s="67"/>
      <c r="D108" s="37"/>
      <c r="E108" s="37"/>
      <c r="F108" s="37"/>
      <c r="G108" s="69"/>
      <c r="H108" s="69"/>
      <c r="I108" s="69"/>
      <c r="J108" s="69"/>
      <c r="K108" s="197">
        <f t="shared" si="5"/>
        <v>0</v>
      </c>
      <c r="L108" s="74">
        <f>CAP_1*(1+$C$5)</f>
        <v>0</v>
      </c>
      <c r="M108" s="186">
        <f t="shared" si="6"/>
        <v>0</v>
      </c>
      <c r="N108" s="132"/>
      <c r="O108" s="132"/>
      <c r="P108" s="132"/>
      <c r="Q108" s="187">
        <f t="shared" si="7"/>
        <v>0</v>
      </c>
    </row>
    <row r="109" spans="1:17" x14ac:dyDescent="0.25">
      <c r="A109" s="76">
        <v>100</v>
      </c>
      <c r="B109" s="68">
        <f t="shared" si="4"/>
        <v>0</v>
      </c>
      <c r="C109" s="67"/>
      <c r="D109" s="37"/>
      <c r="E109" s="37"/>
      <c r="F109" s="37"/>
      <c r="G109" s="69"/>
      <c r="H109" s="69"/>
      <c r="I109" s="69"/>
      <c r="J109" s="69"/>
      <c r="K109" s="197">
        <f t="shared" si="5"/>
        <v>0</v>
      </c>
      <c r="L109" s="74">
        <f>CAP_1*(1+$C$5)</f>
        <v>0</v>
      </c>
      <c r="M109" s="186">
        <f t="shared" si="6"/>
        <v>0</v>
      </c>
      <c r="N109" s="132"/>
      <c r="O109" s="132"/>
      <c r="P109" s="132"/>
      <c r="Q109" s="187">
        <f t="shared" si="7"/>
        <v>0</v>
      </c>
    </row>
    <row r="110" spans="1:17" x14ac:dyDescent="0.25">
      <c r="A110" s="76">
        <v>101</v>
      </c>
      <c r="B110" s="68">
        <f t="shared" si="4"/>
        <v>0</v>
      </c>
      <c r="C110" s="67"/>
      <c r="D110" s="37"/>
      <c r="E110" s="37"/>
      <c r="F110" s="37"/>
      <c r="G110" s="69"/>
      <c r="H110" s="69"/>
      <c r="I110" s="69"/>
      <c r="J110" s="69"/>
      <c r="K110" s="197">
        <f t="shared" si="5"/>
        <v>0</v>
      </c>
      <c r="L110" s="74">
        <f>CAP_1*(1+$C$5)</f>
        <v>0</v>
      </c>
      <c r="M110" s="186">
        <f t="shared" si="6"/>
        <v>0</v>
      </c>
      <c r="N110" s="132"/>
      <c r="O110" s="132"/>
      <c r="P110" s="132"/>
      <c r="Q110" s="187">
        <f t="shared" si="7"/>
        <v>0</v>
      </c>
    </row>
    <row r="111" spans="1:17" x14ac:dyDescent="0.25">
      <c r="A111" s="76">
        <v>102</v>
      </c>
      <c r="B111" s="68">
        <f t="shared" si="4"/>
        <v>0</v>
      </c>
      <c r="C111" s="67"/>
      <c r="D111" s="37"/>
      <c r="E111" s="37"/>
      <c r="F111" s="37"/>
      <c r="G111" s="69"/>
      <c r="H111" s="69"/>
      <c r="I111" s="69"/>
      <c r="J111" s="69"/>
      <c r="K111" s="197">
        <f t="shared" si="5"/>
        <v>0</v>
      </c>
      <c r="L111" s="74">
        <f>CAP_1*(1+$C$5)</f>
        <v>0</v>
      </c>
      <c r="M111" s="186">
        <f t="shared" si="6"/>
        <v>0</v>
      </c>
      <c r="N111" s="132"/>
      <c r="O111" s="132"/>
      <c r="P111" s="132"/>
      <c r="Q111" s="187">
        <f t="shared" si="7"/>
        <v>0</v>
      </c>
    </row>
    <row r="112" spans="1:17" x14ac:dyDescent="0.25">
      <c r="A112" s="76">
        <v>103</v>
      </c>
      <c r="B112" s="68">
        <f t="shared" si="4"/>
        <v>0</v>
      </c>
      <c r="C112" s="67"/>
      <c r="D112" s="37"/>
      <c r="E112" s="37"/>
      <c r="F112" s="37"/>
      <c r="G112" s="69"/>
      <c r="H112" s="69"/>
      <c r="I112" s="69"/>
      <c r="J112" s="69"/>
      <c r="K112" s="197">
        <f t="shared" si="5"/>
        <v>0</v>
      </c>
      <c r="L112" s="74">
        <f>CAP_1*(1+$C$5)</f>
        <v>0</v>
      </c>
      <c r="M112" s="186">
        <f t="shared" si="6"/>
        <v>0</v>
      </c>
      <c r="N112" s="132"/>
      <c r="O112" s="132"/>
      <c r="P112" s="132"/>
      <c r="Q112" s="187">
        <f t="shared" si="7"/>
        <v>0</v>
      </c>
    </row>
    <row r="113" spans="1:17" x14ac:dyDescent="0.25">
      <c r="A113" s="76">
        <v>104</v>
      </c>
      <c r="B113" s="68">
        <f t="shared" si="4"/>
        <v>0</v>
      </c>
      <c r="C113" s="67"/>
      <c r="D113" s="37"/>
      <c r="E113" s="37"/>
      <c r="F113" s="37"/>
      <c r="G113" s="69"/>
      <c r="H113" s="69"/>
      <c r="I113" s="69"/>
      <c r="J113" s="69"/>
      <c r="K113" s="197">
        <f t="shared" si="5"/>
        <v>0</v>
      </c>
      <c r="L113" s="74">
        <f>CAP_1*(1+$C$5)</f>
        <v>0</v>
      </c>
      <c r="M113" s="186">
        <f t="shared" si="6"/>
        <v>0</v>
      </c>
      <c r="N113" s="132"/>
      <c r="O113" s="132"/>
      <c r="P113" s="132"/>
      <c r="Q113" s="187">
        <f t="shared" si="7"/>
        <v>0</v>
      </c>
    </row>
    <row r="114" spans="1:17" x14ac:dyDescent="0.25">
      <c r="A114" s="76">
        <v>105</v>
      </c>
      <c r="B114" s="68">
        <f t="shared" si="4"/>
        <v>0</v>
      </c>
      <c r="C114" s="67"/>
      <c r="D114" s="37"/>
      <c r="E114" s="37"/>
      <c r="F114" s="37"/>
      <c r="G114" s="69"/>
      <c r="H114" s="69"/>
      <c r="I114" s="69"/>
      <c r="J114" s="69"/>
      <c r="K114" s="197">
        <f t="shared" si="5"/>
        <v>0</v>
      </c>
      <c r="L114" s="74">
        <f>CAP_1*(1+$C$5)</f>
        <v>0</v>
      </c>
      <c r="M114" s="186">
        <f t="shared" si="6"/>
        <v>0</v>
      </c>
      <c r="N114" s="132"/>
      <c r="O114" s="132"/>
      <c r="P114" s="132"/>
      <c r="Q114" s="187">
        <f t="shared" si="7"/>
        <v>0</v>
      </c>
    </row>
    <row r="115" spans="1:17" x14ac:dyDescent="0.25">
      <c r="A115" s="76">
        <v>106</v>
      </c>
      <c r="B115" s="68">
        <f t="shared" si="4"/>
        <v>0</v>
      </c>
      <c r="C115" s="67"/>
      <c r="D115" s="37"/>
      <c r="E115" s="37"/>
      <c r="F115" s="37"/>
      <c r="G115" s="69"/>
      <c r="H115" s="69"/>
      <c r="I115" s="69"/>
      <c r="J115" s="69"/>
      <c r="K115" s="197">
        <f t="shared" si="5"/>
        <v>0</v>
      </c>
      <c r="L115" s="74">
        <f>CAP_1*(1+$C$5)</f>
        <v>0</v>
      </c>
      <c r="M115" s="186">
        <f t="shared" si="6"/>
        <v>0</v>
      </c>
      <c r="N115" s="132"/>
      <c r="O115" s="132"/>
      <c r="P115" s="132"/>
      <c r="Q115" s="187">
        <f t="shared" si="7"/>
        <v>0</v>
      </c>
    </row>
    <row r="116" spans="1:17" x14ac:dyDescent="0.25">
      <c r="A116" s="76">
        <v>107</v>
      </c>
      <c r="B116" s="68">
        <f t="shared" si="4"/>
        <v>0</v>
      </c>
      <c r="C116" s="67"/>
      <c r="D116" s="37"/>
      <c r="E116" s="37"/>
      <c r="F116" s="37"/>
      <c r="G116" s="69"/>
      <c r="H116" s="69"/>
      <c r="I116" s="69"/>
      <c r="J116" s="69"/>
      <c r="K116" s="197">
        <f t="shared" si="5"/>
        <v>0</v>
      </c>
      <c r="L116" s="74">
        <f>CAP_1*(1+$C$5)</f>
        <v>0</v>
      </c>
      <c r="M116" s="186">
        <f t="shared" si="6"/>
        <v>0</v>
      </c>
      <c r="N116" s="132"/>
      <c r="O116" s="132"/>
      <c r="P116" s="132"/>
      <c r="Q116" s="187">
        <f t="shared" si="7"/>
        <v>0</v>
      </c>
    </row>
    <row r="117" spans="1:17" ht="15.75" thickBot="1" x14ac:dyDescent="0.3">
      <c r="A117" s="77">
        <v>108</v>
      </c>
      <c r="B117" s="68">
        <f t="shared" si="4"/>
        <v>0</v>
      </c>
      <c r="C117" s="66"/>
      <c r="D117" s="38"/>
      <c r="E117" s="38"/>
      <c r="F117" s="38"/>
      <c r="G117" s="70"/>
      <c r="H117" s="70"/>
      <c r="I117" s="70"/>
      <c r="J117" s="70"/>
      <c r="K117" s="197">
        <f t="shared" si="5"/>
        <v>0</v>
      </c>
      <c r="L117" s="74">
        <f>CAP_1*(1+$C$5)</f>
        <v>0</v>
      </c>
      <c r="M117" s="188">
        <f t="shared" si="6"/>
        <v>0</v>
      </c>
      <c r="N117" s="189"/>
      <c r="O117" s="189"/>
      <c r="P117" s="189"/>
      <c r="Q117" s="190">
        <f t="shared" si="7"/>
        <v>0</v>
      </c>
    </row>
    <row r="118" spans="1:17" ht="15.75" thickBot="1" x14ac:dyDescent="0.3">
      <c r="A118" s="71" t="s">
        <v>22</v>
      </c>
      <c r="B118" s="71">
        <f>IF(SUM(C118:I118)=SUM(B10:B117),SUM(C118:I118),"Revisar")</f>
        <v>0</v>
      </c>
      <c r="C118" s="72">
        <f>SUM(C10:C117)</f>
        <v>0</v>
      </c>
      <c r="D118" s="72">
        <f t="shared" ref="D118:J118" si="8">SUM(D10:D117)</f>
        <v>0</v>
      </c>
      <c r="E118" s="72">
        <f t="shared" si="8"/>
        <v>0</v>
      </c>
      <c r="F118" s="72">
        <f t="shared" si="8"/>
        <v>0</v>
      </c>
      <c r="G118" s="72">
        <f t="shared" ref="G118" si="9">SUM(G10:G117)</f>
        <v>0</v>
      </c>
      <c r="H118" s="72">
        <f t="shared" ref="H118" si="10">SUM(H10:H117)</f>
        <v>0</v>
      </c>
      <c r="I118" s="72">
        <f t="shared" ref="I118" si="11">SUM(I10:I117)</f>
        <v>0</v>
      </c>
      <c r="J118" s="196">
        <f t="shared" si="8"/>
        <v>0</v>
      </c>
      <c r="K118" s="79">
        <f>SUM(K10:K117)</f>
        <v>0</v>
      </c>
      <c r="L118" s="73">
        <f>SUM(L10:L117)</f>
        <v>0</v>
      </c>
    </row>
  </sheetData>
  <mergeCells count="11">
    <mergeCell ref="L7:L9"/>
    <mergeCell ref="Q7:Q9"/>
    <mergeCell ref="M7:M9"/>
    <mergeCell ref="O7:O9"/>
    <mergeCell ref="P7:P9"/>
    <mergeCell ref="N7:N9"/>
    <mergeCell ref="K7:K9"/>
    <mergeCell ref="A7:A9"/>
    <mergeCell ref="C7:J7"/>
    <mergeCell ref="J8:J9"/>
    <mergeCell ref="B7:B9"/>
  </mergeCells>
  <conditionalFormatting sqref="Q10:Q117">
    <cfRule type="cellIs" dxfId="1" priority="1" operator="lessThan">
      <formula>0</formula>
    </cfRule>
  </conditionalFormatting>
  <conditionalFormatting sqref="Q7:Q9">
    <cfRule type="cellIs" dxfId="0" priority="2" operator="lessThan">
      <formula>0</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RESUMEN!$A$16:$A$19</xm:f>
          </x14:formula1>
          <xm:sqref>P10:P117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140"/>
  <sheetViews>
    <sheetView zoomScale="75" zoomScaleNormal="75" workbookViewId="0">
      <selection sqref="A1:E1"/>
    </sheetView>
  </sheetViews>
  <sheetFormatPr baseColWidth="10" defaultRowHeight="15" x14ac:dyDescent="0.25"/>
  <cols>
    <col min="1" max="1" width="20.7109375" customWidth="1"/>
    <col min="2" max="13" width="14.7109375" customWidth="1"/>
    <col min="14" max="14" width="15.7109375" customWidth="1"/>
    <col min="16" max="16" width="14.42578125" bestFit="1" customWidth="1"/>
  </cols>
  <sheetData>
    <row r="1" spans="1:14" x14ac:dyDescent="0.25">
      <c r="A1" s="135" t="s">
        <v>28</v>
      </c>
      <c r="B1" s="135"/>
      <c r="C1" s="135"/>
      <c r="D1" s="135"/>
      <c r="E1" s="135"/>
      <c r="F1" s="16"/>
      <c r="G1" s="34"/>
    </row>
    <row r="2" spans="1:14" ht="41.25" customHeight="1" x14ac:dyDescent="0.25">
      <c r="A2" s="162" t="s">
        <v>59</v>
      </c>
      <c r="B2" s="162"/>
      <c r="C2" s="162"/>
      <c r="D2" s="162"/>
      <c r="E2" s="162"/>
      <c r="F2" s="162"/>
      <c r="G2" s="162"/>
      <c r="H2" s="162"/>
      <c r="I2" s="162"/>
      <c r="J2" s="162"/>
      <c r="K2" s="162"/>
      <c r="L2" s="162"/>
      <c r="M2" s="162"/>
      <c r="N2" s="162"/>
    </row>
    <row r="3" spans="1:14" ht="15.75" thickBot="1" x14ac:dyDescent="0.3">
      <c r="A3" s="34"/>
      <c r="B3" s="17"/>
      <c r="C3" s="17"/>
      <c r="D3" s="17"/>
      <c r="E3" s="34"/>
      <c r="F3" s="34"/>
      <c r="G3" s="34"/>
    </row>
    <row r="4" spans="1:14" ht="15" customHeight="1" thickBot="1" x14ac:dyDescent="0.3">
      <c r="A4" s="165" t="s">
        <v>2</v>
      </c>
      <c r="B4" s="166"/>
      <c r="C4" s="166"/>
      <c r="D4" s="167"/>
      <c r="E4" s="172" t="s">
        <v>32</v>
      </c>
      <c r="F4" s="168" t="s">
        <v>31</v>
      </c>
      <c r="G4" s="170" t="s">
        <v>19</v>
      </c>
    </row>
    <row r="5" spans="1:14" ht="36" customHeight="1" thickBot="1" x14ac:dyDescent="0.3">
      <c r="A5" s="29" t="s">
        <v>3</v>
      </c>
      <c r="B5" s="41" t="s">
        <v>29</v>
      </c>
      <c r="C5" s="19" t="s">
        <v>30</v>
      </c>
      <c r="D5" s="20" t="s">
        <v>4</v>
      </c>
      <c r="E5" s="173"/>
      <c r="F5" s="169"/>
      <c r="G5" s="171"/>
    </row>
    <row r="6" spans="1:14" x14ac:dyDescent="0.25">
      <c r="A6" s="42" t="s">
        <v>5</v>
      </c>
      <c r="B6" s="198">
        <v>0.85</v>
      </c>
      <c r="C6" s="199">
        <v>0.22291666666666665</v>
      </c>
      <c r="D6" s="21">
        <f>24-B6+C6</f>
        <v>23.372916666666665</v>
      </c>
      <c r="E6" s="45">
        <f>+HOUR(D6)+MINUTE(D6)/60</f>
        <v>8.9499999999999993</v>
      </c>
      <c r="F6" s="52">
        <v>31</v>
      </c>
      <c r="G6" s="48">
        <f>+E6*F6</f>
        <v>277.45</v>
      </c>
    </row>
    <row r="7" spans="1:14" x14ac:dyDescent="0.25">
      <c r="A7" s="43" t="s">
        <v>6</v>
      </c>
      <c r="B7" s="200">
        <v>0.83333333333333337</v>
      </c>
      <c r="C7" s="201">
        <v>0.24513888888888888</v>
      </c>
      <c r="D7" s="22">
        <f t="shared" ref="D7:D17" si="0">24-B7+C7</f>
        <v>23.411805555555556</v>
      </c>
      <c r="E7" s="46">
        <f t="shared" ref="E7:E17" si="1">+HOUR(D7)+MINUTE(D7)/60</f>
        <v>9.8833333333333329</v>
      </c>
      <c r="F7" s="30">
        <v>28</v>
      </c>
      <c r="G7" s="49">
        <f t="shared" ref="G7:G17" si="2">+E7*F7</f>
        <v>276.73333333333335</v>
      </c>
      <c r="I7" s="40"/>
    </row>
    <row r="8" spans="1:14" x14ac:dyDescent="0.25">
      <c r="A8" s="43" t="s">
        <v>7</v>
      </c>
      <c r="B8" s="200">
        <v>0.80902777777777779</v>
      </c>
      <c r="C8" s="201">
        <v>0.26250000000000001</v>
      </c>
      <c r="D8" s="22">
        <f t="shared" si="0"/>
        <v>23.453472222222221</v>
      </c>
      <c r="E8" s="46">
        <f t="shared" si="1"/>
        <v>10.883333333333333</v>
      </c>
      <c r="F8" s="30">
        <v>31</v>
      </c>
      <c r="G8" s="49">
        <f t="shared" si="2"/>
        <v>337.38333333333333</v>
      </c>
    </row>
    <row r="9" spans="1:14" x14ac:dyDescent="0.25">
      <c r="A9" s="43" t="s">
        <v>8</v>
      </c>
      <c r="B9" s="200">
        <v>0.78125</v>
      </c>
      <c r="C9" s="201">
        <v>0.27777777777777779</v>
      </c>
      <c r="D9" s="22">
        <f t="shared" si="0"/>
        <v>23.496527777777779</v>
      </c>
      <c r="E9" s="46">
        <f t="shared" si="1"/>
        <v>11.916666666666666</v>
      </c>
      <c r="F9" s="30">
        <v>30</v>
      </c>
      <c r="G9" s="49">
        <f t="shared" si="2"/>
        <v>357.5</v>
      </c>
    </row>
    <row r="10" spans="1:14" x14ac:dyDescent="0.25">
      <c r="A10" s="43" t="s">
        <v>9</v>
      </c>
      <c r="B10" s="200">
        <v>0.76180555555555562</v>
      </c>
      <c r="C10" s="201">
        <v>0.29236111111111113</v>
      </c>
      <c r="D10" s="22">
        <f t="shared" si="0"/>
        <v>23.530555555555559</v>
      </c>
      <c r="E10" s="46">
        <f t="shared" si="1"/>
        <v>12.733333333333333</v>
      </c>
      <c r="F10" s="30">
        <v>31</v>
      </c>
      <c r="G10" s="49">
        <f t="shared" si="2"/>
        <v>394.73333333333329</v>
      </c>
    </row>
    <row r="11" spans="1:14" x14ac:dyDescent="0.25">
      <c r="A11" s="43" t="s">
        <v>10</v>
      </c>
      <c r="B11" s="200">
        <v>0.75624999999999998</v>
      </c>
      <c r="C11" s="201">
        <v>0.30277777777777776</v>
      </c>
      <c r="D11" s="22">
        <f t="shared" si="0"/>
        <v>23.546527777777776</v>
      </c>
      <c r="E11" s="46">
        <f t="shared" si="1"/>
        <v>13.116666666666667</v>
      </c>
      <c r="F11" s="30">
        <v>30</v>
      </c>
      <c r="G11" s="49">
        <f t="shared" si="2"/>
        <v>393.5</v>
      </c>
    </row>
    <row r="12" spans="1:14" x14ac:dyDescent="0.25">
      <c r="A12" s="43" t="s">
        <v>11</v>
      </c>
      <c r="B12" s="200">
        <v>0.76388888888888884</v>
      </c>
      <c r="C12" s="201">
        <v>0.30416666666666664</v>
      </c>
      <c r="D12" s="22">
        <f t="shared" si="0"/>
        <v>23.540277777777778</v>
      </c>
      <c r="E12" s="46">
        <f t="shared" si="1"/>
        <v>12.966666666666667</v>
      </c>
      <c r="F12" s="30">
        <v>31</v>
      </c>
      <c r="G12" s="49">
        <f t="shared" si="2"/>
        <v>401.9666666666667</v>
      </c>
    </row>
    <row r="13" spans="1:14" x14ac:dyDescent="0.25">
      <c r="A13" s="43" t="s">
        <v>12</v>
      </c>
      <c r="B13" s="200">
        <v>0.77777777777777779</v>
      </c>
      <c r="C13" s="201">
        <v>0.28819444444444448</v>
      </c>
      <c r="D13" s="22">
        <f t="shared" si="0"/>
        <v>23.510416666666664</v>
      </c>
      <c r="E13" s="46">
        <f t="shared" si="1"/>
        <v>12.25</v>
      </c>
      <c r="F13" s="30">
        <v>31</v>
      </c>
      <c r="G13" s="49">
        <f t="shared" si="2"/>
        <v>379.75</v>
      </c>
    </row>
    <row r="14" spans="1:14" x14ac:dyDescent="0.25">
      <c r="A14" s="43" t="s">
        <v>13</v>
      </c>
      <c r="B14" s="200">
        <v>0.7909722222222223</v>
      </c>
      <c r="C14" s="201">
        <v>0.26180555555555557</v>
      </c>
      <c r="D14" s="22">
        <f t="shared" si="0"/>
        <v>23.470833333333331</v>
      </c>
      <c r="E14" s="46">
        <f t="shared" si="1"/>
        <v>11.3</v>
      </c>
      <c r="F14" s="30">
        <v>30</v>
      </c>
      <c r="G14" s="49">
        <f t="shared" si="2"/>
        <v>339</v>
      </c>
    </row>
    <row r="15" spans="1:14" x14ac:dyDescent="0.25">
      <c r="A15" s="43" t="s">
        <v>14</v>
      </c>
      <c r="B15" s="200">
        <v>0.80694444444444446</v>
      </c>
      <c r="C15" s="201">
        <v>0.23333333333333331</v>
      </c>
      <c r="D15" s="22">
        <f t="shared" si="0"/>
        <v>23.426388888888891</v>
      </c>
      <c r="E15" s="46">
        <f t="shared" si="1"/>
        <v>10.233333333333333</v>
      </c>
      <c r="F15" s="30">
        <v>31</v>
      </c>
      <c r="G15" s="49">
        <f t="shared" si="2"/>
        <v>317.23333333333329</v>
      </c>
    </row>
    <row r="16" spans="1:14" x14ac:dyDescent="0.25">
      <c r="A16" s="43" t="s">
        <v>15</v>
      </c>
      <c r="B16" s="200">
        <v>0.82708333333333339</v>
      </c>
      <c r="C16" s="201">
        <v>0.21111111111111111</v>
      </c>
      <c r="D16" s="22">
        <f t="shared" si="0"/>
        <v>23.384027777777778</v>
      </c>
      <c r="E16" s="46">
        <f t="shared" si="1"/>
        <v>9.2166666666666668</v>
      </c>
      <c r="F16" s="30">
        <v>30</v>
      </c>
      <c r="G16" s="49">
        <f t="shared" si="2"/>
        <v>276.5</v>
      </c>
    </row>
    <row r="17" spans="1:14" ht="15.75" thickBot="1" x14ac:dyDescent="0.3">
      <c r="A17" s="44" t="s">
        <v>16</v>
      </c>
      <c r="B17" s="202">
        <v>0.84583333333333333</v>
      </c>
      <c r="C17" s="203">
        <v>0.20694444444444446</v>
      </c>
      <c r="D17" s="23">
        <f t="shared" si="0"/>
        <v>23.361111111111111</v>
      </c>
      <c r="E17" s="47">
        <f t="shared" si="1"/>
        <v>8.6666666666666661</v>
      </c>
      <c r="F17" s="31">
        <v>31</v>
      </c>
      <c r="G17" s="50">
        <f t="shared" si="2"/>
        <v>268.66666666666663</v>
      </c>
    </row>
    <row r="18" spans="1:14" ht="15.75" thickBot="1" x14ac:dyDescent="0.3">
      <c r="A18" s="11"/>
      <c r="B18" s="24"/>
      <c r="C18" s="24"/>
      <c r="D18" s="25"/>
      <c r="E18" s="18" t="s">
        <v>1</v>
      </c>
      <c r="F18" s="79">
        <f>SUM(F6:F17)</f>
        <v>365</v>
      </c>
      <c r="G18" s="51">
        <f>SUM(G6:G17)</f>
        <v>4020.4166666666661</v>
      </c>
    </row>
    <row r="19" spans="1:14" ht="30" customHeight="1" x14ac:dyDescent="0.25">
      <c r="A19" s="164" t="s">
        <v>17</v>
      </c>
      <c r="B19" s="164"/>
      <c r="C19" s="164"/>
      <c r="D19" s="164"/>
      <c r="E19" s="164"/>
      <c r="F19" s="164"/>
      <c r="G19" s="164"/>
    </row>
    <row r="21" spans="1:14" s="13" customFormat="1" ht="12.75" x14ac:dyDescent="0.25">
      <c r="A21" s="96" t="s">
        <v>51</v>
      </c>
      <c r="B21" s="35"/>
      <c r="C21" s="35"/>
      <c r="D21" s="35"/>
      <c r="E21" s="11"/>
      <c r="F21" s="11"/>
      <c r="G21" s="11"/>
      <c r="H21" s="26"/>
      <c r="I21" s="26"/>
      <c r="J21" s="12"/>
      <c r="K21" s="11"/>
      <c r="M21" s="11"/>
    </row>
    <row r="22" spans="1:14" s="13" customFormat="1" ht="12.75" x14ac:dyDescent="0.25">
      <c r="A22" s="27"/>
      <c r="B22" s="24"/>
      <c r="C22" s="24"/>
      <c r="D22" s="24"/>
      <c r="E22" s="11"/>
      <c r="F22" s="11"/>
      <c r="G22" s="11"/>
      <c r="H22" s="26"/>
      <c r="I22" s="26"/>
      <c r="J22" s="12"/>
      <c r="K22" s="11"/>
      <c r="M22" s="11"/>
    </row>
    <row r="23" spans="1:14" s="13" customFormat="1" ht="12.75" x14ac:dyDescent="0.25">
      <c r="A23" s="163" t="s">
        <v>35</v>
      </c>
      <c r="B23" s="163"/>
      <c r="C23" s="163"/>
      <c r="D23" s="163"/>
      <c r="E23" s="163"/>
      <c r="F23" s="163"/>
      <c r="G23" s="163"/>
      <c r="H23" s="163"/>
      <c r="I23" s="163"/>
      <c r="J23" s="163"/>
      <c r="K23" s="163"/>
      <c r="L23" s="163"/>
      <c r="M23" s="163"/>
      <c r="N23" s="163"/>
    </row>
    <row r="24" spans="1:14" s="13" customFormat="1" ht="13.5" thickBot="1" x14ac:dyDescent="0.3">
      <c r="A24" s="27"/>
      <c r="B24" s="24"/>
      <c r="C24" s="24"/>
      <c r="D24" s="24"/>
      <c r="E24" s="11"/>
      <c r="F24" s="11"/>
      <c r="G24" s="11"/>
      <c r="H24" s="26"/>
      <c r="I24" s="26"/>
      <c r="J24" s="12"/>
      <c r="K24" s="11"/>
      <c r="M24" s="11"/>
    </row>
    <row r="25" spans="1:14" s="13" customFormat="1" ht="32.25" customHeight="1" thickBot="1" x14ac:dyDescent="0.3">
      <c r="A25" s="18" t="s">
        <v>20</v>
      </c>
      <c r="B25" s="54" t="s">
        <v>5</v>
      </c>
      <c r="C25" s="53" t="s">
        <v>6</v>
      </c>
      <c r="D25" s="53" t="s">
        <v>33</v>
      </c>
      <c r="E25" s="53" t="s">
        <v>8</v>
      </c>
      <c r="F25" s="53" t="s">
        <v>9</v>
      </c>
      <c r="G25" s="53" t="s">
        <v>10</v>
      </c>
      <c r="H25" s="53" t="s">
        <v>11</v>
      </c>
      <c r="I25" s="53" t="s">
        <v>12</v>
      </c>
      <c r="J25" s="53" t="s">
        <v>13</v>
      </c>
      <c r="K25" s="53" t="s">
        <v>14</v>
      </c>
      <c r="L25" s="53" t="s">
        <v>15</v>
      </c>
      <c r="M25" s="58" t="s">
        <v>16</v>
      </c>
      <c r="N25" s="60" t="s">
        <v>36</v>
      </c>
    </row>
    <row r="26" spans="1:14" s="13" customFormat="1" ht="12.75" x14ac:dyDescent="0.25">
      <c r="A26" s="56">
        <v>1</v>
      </c>
      <c r="B26" s="55">
        <f>ENERO*'1'!$L10</f>
        <v>0</v>
      </c>
      <c r="C26" s="55">
        <f>FEBRERO*'1'!$L10</f>
        <v>0</v>
      </c>
      <c r="D26" s="55">
        <f>MARZO*'1'!$L10</f>
        <v>0</v>
      </c>
      <c r="E26" s="55">
        <f>ABRIL*'1'!$L10</f>
        <v>0</v>
      </c>
      <c r="F26" s="55">
        <f>MAYO*'1'!$L10</f>
        <v>0</v>
      </c>
      <c r="G26" s="55">
        <f>JUNIO*'1'!$L10</f>
        <v>0</v>
      </c>
      <c r="H26" s="55">
        <f>JULIO*'1'!$L10</f>
        <v>0</v>
      </c>
      <c r="I26" s="55">
        <f>AGOSTO*'1'!$L10</f>
        <v>0</v>
      </c>
      <c r="J26" s="55">
        <f>SEPTIEMBRE*'1'!$L10</f>
        <v>0</v>
      </c>
      <c r="K26" s="55">
        <f>OCTUBRE*'1'!$L10</f>
        <v>0</v>
      </c>
      <c r="L26" s="55">
        <f>NOVIEMBRE*'1'!$L10</f>
        <v>0</v>
      </c>
      <c r="M26" s="55">
        <f>DICIEMBRE*'1'!$L10</f>
        <v>0</v>
      </c>
      <c r="N26" s="61">
        <f>SUM(B26:M26)</f>
        <v>0</v>
      </c>
    </row>
    <row r="27" spans="1:14" s="13" customFormat="1" ht="12.75" x14ac:dyDescent="0.25">
      <c r="A27" s="57">
        <v>2</v>
      </c>
      <c r="B27" s="55">
        <f>ENERO*'1'!$L11</f>
        <v>0</v>
      </c>
      <c r="C27" s="14">
        <f>FEBRERO*'1'!$L11</f>
        <v>0</v>
      </c>
      <c r="D27" s="14">
        <f>MARZO*'1'!$L11</f>
        <v>0</v>
      </c>
      <c r="E27" s="14">
        <f>ABRIL*'1'!$L11</f>
        <v>0</v>
      </c>
      <c r="F27" s="14">
        <f>MAYO*'1'!$L11</f>
        <v>0</v>
      </c>
      <c r="G27" s="14">
        <f>JUNIO*'1'!$L11</f>
        <v>0</v>
      </c>
      <c r="H27" s="14">
        <f>JULIO*'1'!$L11</f>
        <v>0</v>
      </c>
      <c r="I27" s="14">
        <f>AGOSTO*'1'!$L11</f>
        <v>0</v>
      </c>
      <c r="J27" s="14">
        <f>SEPTIEMBRE*'1'!$L11</f>
        <v>0</v>
      </c>
      <c r="K27" s="14">
        <f>OCTUBRE*'1'!$L11</f>
        <v>0</v>
      </c>
      <c r="L27" s="14">
        <f>NOVIEMBRE*'1'!$L11</f>
        <v>0</v>
      </c>
      <c r="M27" s="59">
        <f>DICIEMBRE*'1'!$L11</f>
        <v>0</v>
      </c>
      <c r="N27" s="62">
        <f t="shared" ref="N27:N90" si="3">SUM(B27:M27)</f>
        <v>0</v>
      </c>
    </row>
    <row r="28" spans="1:14" x14ac:dyDescent="0.25">
      <c r="A28" s="97">
        <v>3</v>
      </c>
      <c r="B28" s="55">
        <f>ENERO*'1'!$L12</f>
        <v>0</v>
      </c>
      <c r="C28" s="14">
        <f>FEBRERO*'1'!$L12</f>
        <v>0</v>
      </c>
      <c r="D28" s="14">
        <f>MARZO*'1'!$L12</f>
        <v>0</v>
      </c>
      <c r="E28" s="14">
        <f>ABRIL*'1'!$L12</f>
        <v>0</v>
      </c>
      <c r="F28" s="14">
        <f>MAYO*'1'!$L12</f>
        <v>0</v>
      </c>
      <c r="G28" s="14">
        <f>JUNIO*'1'!$L12</f>
        <v>0</v>
      </c>
      <c r="H28" s="14">
        <f>JULIO*'1'!$L12</f>
        <v>0</v>
      </c>
      <c r="I28" s="14">
        <f>AGOSTO*'1'!$L12</f>
        <v>0</v>
      </c>
      <c r="J28" s="14">
        <f>SEPTIEMBRE*'1'!$L12</f>
        <v>0</v>
      </c>
      <c r="K28" s="14">
        <f>OCTUBRE*'1'!$L12</f>
        <v>0</v>
      </c>
      <c r="L28" s="14">
        <f>NOVIEMBRE*'1'!$L12</f>
        <v>0</v>
      </c>
      <c r="M28" s="59">
        <f>DICIEMBRE*'1'!$L12</f>
        <v>0</v>
      </c>
      <c r="N28" s="62">
        <f t="shared" si="3"/>
        <v>0</v>
      </c>
    </row>
    <row r="29" spans="1:14" x14ac:dyDescent="0.25">
      <c r="A29" s="57">
        <v>4</v>
      </c>
      <c r="B29" s="55">
        <f>ENERO*'1'!$L13</f>
        <v>0</v>
      </c>
      <c r="C29" s="14">
        <f>FEBRERO*'1'!$L13</f>
        <v>0</v>
      </c>
      <c r="D29" s="14">
        <f>MARZO*'1'!$L13</f>
        <v>0</v>
      </c>
      <c r="E29" s="14">
        <f>ABRIL*'1'!$L13</f>
        <v>0</v>
      </c>
      <c r="F29" s="14">
        <f>MAYO*'1'!$L13</f>
        <v>0</v>
      </c>
      <c r="G29" s="14">
        <f>JUNIO*'1'!$L13</f>
        <v>0</v>
      </c>
      <c r="H29" s="14">
        <f>JULIO*'1'!$L13</f>
        <v>0</v>
      </c>
      <c r="I29" s="14">
        <f>AGOSTO*'1'!$L13</f>
        <v>0</v>
      </c>
      <c r="J29" s="14">
        <f>SEPTIEMBRE*'1'!$L13</f>
        <v>0</v>
      </c>
      <c r="K29" s="14">
        <f>OCTUBRE*'1'!$L13</f>
        <v>0</v>
      </c>
      <c r="L29" s="14">
        <f>NOVIEMBRE*'1'!$L13</f>
        <v>0</v>
      </c>
      <c r="M29" s="59">
        <f>DICIEMBRE*'1'!$L13</f>
        <v>0</v>
      </c>
      <c r="N29" s="62">
        <f t="shared" si="3"/>
        <v>0</v>
      </c>
    </row>
    <row r="30" spans="1:14" x14ac:dyDescent="0.25">
      <c r="A30" s="57">
        <v>5</v>
      </c>
      <c r="B30" s="55">
        <f>ENERO*'1'!$L14</f>
        <v>0</v>
      </c>
      <c r="C30" s="14">
        <f>FEBRERO*'1'!$L14</f>
        <v>0</v>
      </c>
      <c r="D30" s="14">
        <f>MARZO*'1'!$L14</f>
        <v>0</v>
      </c>
      <c r="E30" s="14">
        <f>ABRIL*'1'!$L14</f>
        <v>0</v>
      </c>
      <c r="F30" s="14">
        <f>MAYO*'1'!$L14</f>
        <v>0</v>
      </c>
      <c r="G30" s="14">
        <f>JUNIO*'1'!$L14</f>
        <v>0</v>
      </c>
      <c r="H30" s="14">
        <f>JULIO*'1'!$L14</f>
        <v>0</v>
      </c>
      <c r="I30" s="14">
        <f>AGOSTO*'1'!$L14</f>
        <v>0</v>
      </c>
      <c r="J30" s="14">
        <f>SEPTIEMBRE*'1'!$L14</f>
        <v>0</v>
      </c>
      <c r="K30" s="14">
        <f>OCTUBRE*'1'!$L14</f>
        <v>0</v>
      </c>
      <c r="L30" s="14">
        <f>NOVIEMBRE*'1'!$L14</f>
        <v>0</v>
      </c>
      <c r="M30" s="59">
        <f>DICIEMBRE*'1'!$L14</f>
        <v>0</v>
      </c>
      <c r="N30" s="62">
        <f t="shared" si="3"/>
        <v>0</v>
      </c>
    </row>
    <row r="31" spans="1:14" x14ac:dyDescent="0.25">
      <c r="A31" s="97">
        <v>6</v>
      </c>
      <c r="B31" s="55">
        <f>ENERO*'1'!$L15</f>
        <v>0</v>
      </c>
      <c r="C31" s="14">
        <f>FEBRERO*'1'!$L15</f>
        <v>0</v>
      </c>
      <c r="D31" s="14">
        <f>MARZO*'1'!$L15</f>
        <v>0</v>
      </c>
      <c r="E31" s="14">
        <f>ABRIL*'1'!$L15</f>
        <v>0</v>
      </c>
      <c r="F31" s="14">
        <f>MAYO*'1'!$L15</f>
        <v>0</v>
      </c>
      <c r="G31" s="14">
        <f>JUNIO*'1'!$L15</f>
        <v>0</v>
      </c>
      <c r="H31" s="14">
        <f>JULIO*'1'!$L15</f>
        <v>0</v>
      </c>
      <c r="I31" s="14">
        <f>AGOSTO*'1'!$L15</f>
        <v>0</v>
      </c>
      <c r="J31" s="14">
        <f>SEPTIEMBRE*'1'!$L15</f>
        <v>0</v>
      </c>
      <c r="K31" s="14">
        <f>OCTUBRE*'1'!$L15</f>
        <v>0</v>
      </c>
      <c r="L31" s="14">
        <f>NOVIEMBRE*'1'!$L15</f>
        <v>0</v>
      </c>
      <c r="M31" s="59">
        <f>DICIEMBRE*'1'!$L15</f>
        <v>0</v>
      </c>
      <c r="N31" s="62">
        <f t="shared" si="3"/>
        <v>0</v>
      </c>
    </row>
    <row r="32" spans="1:14" x14ac:dyDescent="0.25">
      <c r="A32" s="57">
        <v>7</v>
      </c>
      <c r="B32" s="55">
        <f>ENERO*'1'!$L16</f>
        <v>0</v>
      </c>
      <c r="C32" s="14">
        <f>FEBRERO*'1'!$L16</f>
        <v>0</v>
      </c>
      <c r="D32" s="14">
        <f>MARZO*'1'!$L16</f>
        <v>0</v>
      </c>
      <c r="E32" s="14">
        <f>ABRIL*'1'!$L16</f>
        <v>0</v>
      </c>
      <c r="F32" s="14">
        <f>MAYO*'1'!$L16</f>
        <v>0</v>
      </c>
      <c r="G32" s="14">
        <f>JUNIO*'1'!$L16</f>
        <v>0</v>
      </c>
      <c r="H32" s="14">
        <f>JULIO*'1'!$L16</f>
        <v>0</v>
      </c>
      <c r="I32" s="14">
        <f>AGOSTO*'1'!$L16</f>
        <v>0</v>
      </c>
      <c r="J32" s="14">
        <f>SEPTIEMBRE*'1'!$L16</f>
        <v>0</v>
      </c>
      <c r="K32" s="14">
        <f>OCTUBRE*'1'!$L16</f>
        <v>0</v>
      </c>
      <c r="L32" s="14">
        <f>NOVIEMBRE*'1'!$L16</f>
        <v>0</v>
      </c>
      <c r="M32" s="59">
        <f>DICIEMBRE*'1'!$L16</f>
        <v>0</v>
      </c>
      <c r="N32" s="62">
        <f t="shared" si="3"/>
        <v>0</v>
      </c>
    </row>
    <row r="33" spans="1:14" x14ac:dyDescent="0.25">
      <c r="A33" s="57">
        <v>8</v>
      </c>
      <c r="B33" s="55">
        <f>ENERO*'1'!$L17</f>
        <v>0</v>
      </c>
      <c r="C33" s="14">
        <f>FEBRERO*'1'!$L17</f>
        <v>0</v>
      </c>
      <c r="D33" s="14">
        <f>MARZO*'1'!$L17</f>
        <v>0</v>
      </c>
      <c r="E33" s="14">
        <f>ABRIL*'1'!$L17</f>
        <v>0</v>
      </c>
      <c r="F33" s="14">
        <f>MAYO*'1'!$L17</f>
        <v>0</v>
      </c>
      <c r="G33" s="14">
        <f>JUNIO*'1'!$L17</f>
        <v>0</v>
      </c>
      <c r="H33" s="14">
        <f>JULIO*'1'!$L17</f>
        <v>0</v>
      </c>
      <c r="I33" s="14">
        <f>AGOSTO*'1'!$L17</f>
        <v>0</v>
      </c>
      <c r="J33" s="14">
        <f>SEPTIEMBRE*'1'!$L17</f>
        <v>0</v>
      </c>
      <c r="K33" s="14">
        <f>OCTUBRE*'1'!$L17</f>
        <v>0</v>
      </c>
      <c r="L33" s="14">
        <f>NOVIEMBRE*'1'!$L17</f>
        <v>0</v>
      </c>
      <c r="M33" s="59">
        <f>DICIEMBRE*'1'!$L17</f>
        <v>0</v>
      </c>
      <c r="N33" s="62">
        <f t="shared" si="3"/>
        <v>0</v>
      </c>
    </row>
    <row r="34" spans="1:14" x14ac:dyDescent="0.25">
      <c r="A34" s="97">
        <v>9</v>
      </c>
      <c r="B34" s="55">
        <f>ENERO*'1'!$L18</f>
        <v>0</v>
      </c>
      <c r="C34" s="14">
        <f>FEBRERO*'1'!$L18</f>
        <v>0</v>
      </c>
      <c r="D34" s="14">
        <f>MARZO*'1'!$L18</f>
        <v>0</v>
      </c>
      <c r="E34" s="14">
        <f>ABRIL*'1'!$L18</f>
        <v>0</v>
      </c>
      <c r="F34" s="14">
        <f>MAYO*'1'!$L18</f>
        <v>0</v>
      </c>
      <c r="G34" s="14">
        <f>JUNIO*'1'!$L18</f>
        <v>0</v>
      </c>
      <c r="H34" s="14">
        <f>JULIO*'1'!$L18</f>
        <v>0</v>
      </c>
      <c r="I34" s="14">
        <f>AGOSTO*'1'!$L18</f>
        <v>0</v>
      </c>
      <c r="J34" s="14">
        <f>SEPTIEMBRE*'1'!$L18</f>
        <v>0</v>
      </c>
      <c r="K34" s="14">
        <f>OCTUBRE*'1'!$L18</f>
        <v>0</v>
      </c>
      <c r="L34" s="14">
        <f>NOVIEMBRE*'1'!$L18</f>
        <v>0</v>
      </c>
      <c r="M34" s="59">
        <f>DICIEMBRE*'1'!$L18</f>
        <v>0</v>
      </c>
      <c r="N34" s="62">
        <f t="shared" si="3"/>
        <v>0</v>
      </c>
    </row>
    <row r="35" spans="1:14" x14ac:dyDescent="0.25">
      <c r="A35" s="57">
        <v>10</v>
      </c>
      <c r="B35" s="55">
        <f>ENERO*'1'!$L19</f>
        <v>0</v>
      </c>
      <c r="C35" s="14">
        <f>FEBRERO*'1'!$L19</f>
        <v>0</v>
      </c>
      <c r="D35" s="14">
        <f>MARZO*'1'!$L19</f>
        <v>0</v>
      </c>
      <c r="E35" s="14">
        <f>ABRIL*'1'!$L19</f>
        <v>0</v>
      </c>
      <c r="F35" s="14">
        <f>MAYO*'1'!$L19</f>
        <v>0</v>
      </c>
      <c r="G35" s="14">
        <f>JUNIO*'1'!$L19</f>
        <v>0</v>
      </c>
      <c r="H35" s="14">
        <f>JULIO*'1'!$L19</f>
        <v>0</v>
      </c>
      <c r="I35" s="14">
        <f>AGOSTO*'1'!$L19</f>
        <v>0</v>
      </c>
      <c r="J35" s="14">
        <f>SEPTIEMBRE*'1'!$L19</f>
        <v>0</v>
      </c>
      <c r="K35" s="14">
        <f>OCTUBRE*'1'!$L19</f>
        <v>0</v>
      </c>
      <c r="L35" s="14">
        <f>NOVIEMBRE*'1'!$L19</f>
        <v>0</v>
      </c>
      <c r="M35" s="59">
        <f>DICIEMBRE*'1'!$L19</f>
        <v>0</v>
      </c>
      <c r="N35" s="62">
        <f t="shared" si="3"/>
        <v>0</v>
      </c>
    </row>
    <row r="36" spans="1:14" x14ac:dyDescent="0.25">
      <c r="A36" s="57">
        <v>11</v>
      </c>
      <c r="B36" s="55">
        <f>ENERO*'1'!$L20</f>
        <v>0</v>
      </c>
      <c r="C36" s="14">
        <f>FEBRERO*'1'!$L20</f>
        <v>0</v>
      </c>
      <c r="D36" s="14">
        <f>MARZO*'1'!$L20</f>
        <v>0</v>
      </c>
      <c r="E36" s="14">
        <f>ABRIL*'1'!$L20</f>
        <v>0</v>
      </c>
      <c r="F36" s="14">
        <f>MAYO*'1'!$L20</f>
        <v>0</v>
      </c>
      <c r="G36" s="14">
        <f>JUNIO*'1'!$L20</f>
        <v>0</v>
      </c>
      <c r="H36" s="14">
        <f>JULIO*'1'!$L20</f>
        <v>0</v>
      </c>
      <c r="I36" s="14">
        <f>AGOSTO*'1'!$L20</f>
        <v>0</v>
      </c>
      <c r="J36" s="14">
        <f>SEPTIEMBRE*'1'!$L20</f>
        <v>0</v>
      </c>
      <c r="K36" s="14">
        <f>OCTUBRE*'1'!$L20</f>
        <v>0</v>
      </c>
      <c r="L36" s="14">
        <f>NOVIEMBRE*'1'!$L20</f>
        <v>0</v>
      </c>
      <c r="M36" s="59">
        <f>DICIEMBRE*'1'!$L20</f>
        <v>0</v>
      </c>
      <c r="N36" s="62">
        <f t="shared" si="3"/>
        <v>0</v>
      </c>
    </row>
    <row r="37" spans="1:14" x14ac:dyDescent="0.25">
      <c r="A37" s="97">
        <v>12</v>
      </c>
      <c r="B37" s="55">
        <f>ENERO*'1'!$L21</f>
        <v>0</v>
      </c>
      <c r="C37" s="14">
        <f>FEBRERO*'1'!$L21</f>
        <v>0</v>
      </c>
      <c r="D37" s="14">
        <f>MARZO*'1'!$L21</f>
        <v>0</v>
      </c>
      <c r="E37" s="14">
        <f>ABRIL*'1'!$L21</f>
        <v>0</v>
      </c>
      <c r="F37" s="14">
        <f>MAYO*'1'!$L21</f>
        <v>0</v>
      </c>
      <c r="G37" s="14">
        <f>JUNIO*'1'!$L21</f>
        <v>0</v>
      </c>
      <c r="H37" s="14">
        <f>JULIO*'1'!$L21</f>
        <v>0</v>
      </c>
      <c r="I37" s="14">
        <f>AGOSTO*'1'!$L21</f>
        <v>0</v>
      </c>
      <c r="J37" s="14">
        <f>SEPTIEMBRE*'1'!$L21</f>
        <v>0</v>
      </c>
      <c r="K37" s="14">
        <f>OCTUBRE*'1'!$L21</f>
        <v>0</v>
      </c>
      <c r="L37" s="14">
        <f>NOVIEMBRE*'1'!$L21</f>
        <v>0</v>
      </c>
      <c r="M37" s="59">
        <f>DICIEMBRE*'1'!$L21</f>
        <v>0</v>
      </c>
      <c r="N37" s="62">
        <f t="shared" si="3"/>
        <v>0</v>
      </c>
    </row>
    <row r="38" spans="1:14" x14ac:dyDescent="0.25">
      <c r="A38" s="57">
        <v>13</v>
      </c>
      <c r="B38" s="55">
        <f>ENERO*'1'!$L22</f>
        <v>0</v>
      </c>
      <c r="C38" s="14">
        <f>FEBRERO*'1'!$L22</f>
        <v>0</v>
      </c>
      <c r="D38" s="14">
        <f>MARZO*'1'!$L22</f>
        <v>0</v>
      </c>
      <c r="E38" s="14">
        <f>ABRIL*'1'!$L22</f>
        <v>0</v>
      </c>
      <c r="F38" s="14">
        <f>MAYO*'1'!$L22</f>
        <v>0</v>
      </c>
      <c r="G38" s="14">
        <f>JUNIO*'1'!$L22</f>
        <v>0</v>
      </c>
      <c r="H38" s="14">
        <f>JULIO*'1'!$L22</f>
        <v>0</v>
      </c>
      <c r="I38" s="14">
        <f>AGOSTO*'1'!$L22</f>
        <v>0</v>
      </c>
      <c r="J38" s="14">
        <f>SEPTIEMBRE*'1'!$L22</f>
        <v>0</v>
      </c>
      <c r="K38" s="14">
        <f>OCTUBRE*'1'!$L22</f>
        <v>0</v>
      </c>
      <c r="L38" s="14">
        <f>NOVIEMBRE*'1'!$L22</f>
        <v>0</v>
      </c>
      <c r="M38" s="59">
        <f>DICIEMBRE*'1'!$L22</f>
        <v>0</v>
      </c>
      <c r="N38" s="62">
        <f t="shared" si="3"/>
        <v>0</v>
      </c>
    </row>
    <row r="39" spans="1:14" x14ac:dyDescent="0.25">
      <c r="A39" s="57">
        <v>14</v>
      </c>
      <c r="B39" s="55">
        <f>ENERO*'1'!$L23</f>
        <v>0</v>
      </c>
      <c r="C39" s="14">
        <f>FEBRERO*'1'!$L23</f>
        <v>0</v>
      </c>
      <c r="D39" s="14">
        <f>MARZO*'1'!$L23</f>
        <v>0</v>
      </c>
      <c r="E39" s="14">
        <f>ABRIL*'1'!$L23</f>
        <v>0</v>
      </c>
      <c r="F39" s="14">
        <f>MAYO*'1'!$L23</f>
        <v>0</v>
      </c>
      <c r="G39" s="14">
        <f>JUNIO*'1'!$L23</f>
        <v>0</v>
      </c>
      <c r="H39" s="14">
        <f>JULIO*'1'!$L23</f>
        <v>0</v>
      </c>
      <c r="I39" s="14">
        <f>AGOSTO*'1'!$L23</f>
        <v>0</v>
      </c>
      <c r="J39" s="14">
        <f>SEPTIEMBRE*'1'!$L23</f>
        <v>0</v>
      </c>
      <c r="K39" s="14">
        <f>OCTUBRE*'1'!$L23</f>
        <v>0</v>
      </c>
      <c r="L39" s="14">
        <f>NOVIEMBRE*'1'!$L23</f>
        <v>0</v>
      </c>
      <c r="M39" s="59">
        <f>DICIEMBRE*'1'!$L23</f>
        <v>0</v>
      </c>
      <c r="N39" s="62">
        <f t="shared" si="3"/>
        <v>0</v>
      </c>
    </row>
    <row r="40" spans="1:14" x14ac:dyDescent="0.25">
      <c r="A40" s="97">
        <v>15</v>
      </c>
      <c r="B40" s="55">
        <f>ENERO*'1'!$L24</f>
        <v>0</v>
      </c>
      <c r="C40" s="14">
        <f>FEBRERO*'1'!$L24</f>
        <v>0</v>
      </c>
      <c r="D40" s="14">
        <f>MARZO*'1'!$L24</f>
        <v>0</v>
      </c>
      <c r="E40" s="14">
        <f>ABRIL*'1'!$L24</f>
        <v>0</v>
      </c>
      <c r="F40" s="14">
        <f>MAYO*'1'!$L24</f>
        <v>0</v>
      </c>
      <c r="G40" s="14">
        <f>JUNIO*'1'!$L24</f>
        <v>0</v>
      </c>
      <c r="H40" s="14">
        <f>JULIO*'1'!$L24</f>
        <v>0</v>
      </c>
      <c r="I40" s="14">
        <f>AGOSTO*'1'!$L24</f>
        <v>0</v>
      </c>
      <c r="J40" s="14">
        <f>SEPTIEMBRE*'1'!$L24</f>
        <v>0</v>
      </c>
      <c r="K40" s="14">
        <f>OCTUBRE*'1'!$L24</f>
        <v>0</v>
      </c>
      <c r="L40" s="14">
        <f>NOVIEMBRE*'1'!$L24</f>
        <v>0</v>
      </c>
      <c r="M40" s="59">
        <f>DICIEMBRE*'1'!$L24</f>
        <v>0</v>
      </c>
      <c r="N40" s="62">
        <f t="shared" si="3"/>
        <v>0</v>
      </c>
    </row>
    <row r="41" spans="1:14" x14ac:dyDescent="0.25">
      <c r="A41" s="57">
        <v>16</v>
      </c>
      <c r="B41" s="55">
        <f>ENERO*'1'!$L25</f>
        <v>0</v>
      </c>
      <c r="C41" s="14">
        <f>FEBRERO*'1'!$L25</f>
        <v>0</v>
      </c>
      <c r="D41" s="14">
        <f>MARZO*'1'!$L25</f>
        <v>0</v>
      </c>
      <c r="E41" s="14">
        <f>ABRIL*'1'!$L25</f>
        <v>0</v>
      </c>
      <c r="F41" s="14">
        <f>MAYO*'1'!$L25</f>
        <v>0</v>
      </c>
      <c r="G41" s="14">
        <f>JUNIO*'1'!$L25</f>
        <v>0</v>
      </c>
      <c r="H41" s="14">
        <f>JULIO*'1'!$L25</f>
        <v>0</v>
      </c>
      <c r="I41" s="14">
        <f>AGOSTO*'1'!$L25</f>
        <v>0</v>
      </c>
      <c r="J41" s="14">
        <f>SEPTIEMBRE*'1'!$L25</f>
        <v>0</v>
      </c>
      <c r="K41" s="14">
        <f>OCTUBRE*'1'!$L25</f>
        <v>0</v>
      </c>
      <c r="L41" s="14">
        <f>NOVIEMBRE*'1'!$L25</f>
        <v>0</v>
      </c>
      <c r="M41" s="59">
        <f>DICIEMBRE*'1'!$L25</f>
        <v>0</v>
      </c>
      <c r="N41" s="62">
        <f t="shared" si="3"/>
        <v>0</v>
      </c>
    </row>
    <row r="42" spans="1:14" x14ac:dyDescent="0.25">
      <c r="A42" s="57">
        <v>17</v>
      </c>
      <c r="B42" s="55">
        <f>ENERO*'1'!$L26</f>
        <v>0</v>
      </c>
      <c r="C42" s="14">
        <f>FEBRERO*'1'!$L26</f>
        <v>0</v>
      </c>
      <c r="D42" s="14">
        <f>MARZO*'1'!$L26</f>
        <v>0</v>
      </c>
      <c r="E42" s="14">
        <f>ABRIL*'1'!$L26</f>
        <v>0</v>
      </c>
      <c r="F42" s="14">
        <f>MAYO*'1'!$L26</f>
        <v>0</v>
      </c>
      <c r="G42" s="14">
        <f>JUNIO*'1'!$L26</f>
        <v>0</v>
      </c>
      <c r="H42" s="14">
        <f>JULIO*'1'!$L26</f>
        <v>0</v>
      </c>
      <c r="I42" s="14">
        <f>AGOSTO*'1'!$L26</f>
        <v>0</v>
      </c>
      <c r="J42" s="14">
        <f>SEPTIEMBRE*'1'!$L26</f>
        <v>0</v>
      </c>
      <c r="K42" s="14">
        <f>OCTUBRE*'1'!$L26</f>
        <v>0</v>
      </c>
      <c r="L42" s="14">
        <f>NOVIEMBRE*'1'!$L26</f>
        <v>0</v>
      </c>
      <c r="M42" s="59">
        <f>DICIEMBRE*'1'!$L26</f>
        <v>0</v>
      </c>
      <c r="N42" s="62">
        <f t="shared" si="3"/>
        <v>0</v>
      </c>
    </row>
    <row r="43" spans="1:14" x14ac:dyDescent="0.25">
      <c r="A43" s="97">
        <v>18</v>
      </c>
      <c r="B43" s="55">
        <f>ENERO*'1'!$L27</f>
        <v>0</v>
      </c>
      <c r="C43" s="14">
        <f>FEBRERO*'1'!$L27</f>
        <v>0</v>
      </c>
      <c r="D43" s="14">
        <f>MARZO*'1'!$L27</f>
        <v>0</v>
      </c>
      <c r="E43" s="14">
        <f>ABRIL*'1'!$L27</f>
        <v>0</v>
      </c>
      <c r="F43" s="14">
        <f>MAYO*'1'!$L27</f>
        <v>0</v>
      </c>
      <c r="G43" s="14">
        <f>JUNIO*'1'!$L27</f>
        <v>0</v>
      </c>
      <c r="H43" s="14">
        <f>JULIO*'1'!$L27</f>
        <v>0</v>
      </c>
      <c r="I43" s="14">
        <f>AGOSTO*'1'!$L27</f>
        <v>0</v>
      </c>
      <c r="J43" s="14">
        <f>SEPTIEMBRE*'1'!$L27</f>
        <v>0</v>
      </c>
      <c r="K43" s="14">
        <f>OCTUBRE*'1'!$L27</f>
        <v>0</v>
      </c>
      <c r="L43" s="14">
        <f>NOVIEMBRE*'1'!$L27</f>
        <v>0</v>
      </c>
      <c r="M43" s="59">
        <f>DICIEMBRE*'1'!$L27</f>
        <v>0</v>
      </c>
      <c r="N43" s="62">
        <f t="shared" si="3"/>
        <v>0</v>
      </c>
    </row>
    <row r="44" spans="1:14" x14ac:dyDescent="0.25">
      <c r="A44" s="57">
        <v>19</v>
      </c>
      <c r="B44" s="55">
        <f>ENERO*'1'!$L28</f>
        <v>0</v>
      </c>
      <c r="C44" s="14">
        <f>FEBRERO*'1'!$L28</f>
        <v>0</v>
      </c>
      <c r="D44" s="14">
        <f>MARZO*'1'!$L28</f>
        <v>0</v>
      </c>
      <c r="E44" s="14">
        <f>ABRIL*'1'!$L28</f>
        <v>0</v>
      </c>
      <c r="F44" s="14">
        <f>MAYO*'1'!$L28</f>
        <v>0</v>
      </c>
      <c r="G44" s="14">
        <f>JUNIO*'1'!$L28</f>
        <v>0</v>
      </c>
      <c r="H44" s="14">
        <f>JULIO*'1'!$L28</f>
        <v>0</v>
      </c>
      <c r="I44" s="14">
        <f>AGOSTO*'1'!$L28</f>
        <v>0</v>
      </c>
      <c r="J44" s="14">
        <f>SEPTIEMBRE*'1'!$L28</f>
        <v>0</v>
      </c>
      <c r="K44" s="14">
        <f>OCTUBRE*'1'!$L28</f>
        <v>0</v>
      </c>
      <c r="L44" s="14">
        <f>NOVIEMBRE*'1'!$L28</f>
        <v>0</v>
      </c>
      <c r="M44" s="59">
        <f>DICIEMBRE*'1'!$L28</f>
        <v>0</v>
      </c>
      <c r="N44" s="62">
        <f t="shared" si="3"/>
        <v>0</v>
      </c>
    </row>
    <row r="45" spans="1:14" x14ac:dyDescent="0.25">
      <c r="A45" s="57">
        <v>20</v>
      </c>
      <c r="B45" s="55">
        <f>ENERO*'1'!$L29</f>
        <v>0</v>
      </c>
      <c r="C45" s="14">
        <f>FEBRERO*'1'!$L29</f>
        <v>0</v>
      </c>
      <c r="D45" s="14">
        <f>MARZO*'1'!$L29</f>
        <v>0</v>
      </c>
      <c r="E45" s="14">
        <f>ABRIL*'1'!$L29</f>
        <v>0</v>
      </c>
      <c r="F45" s="14">
        <f>MAYO*'1'!$L29</f>
        <v>0</v>
      </c>
      <c r="G45" s="14">
        <f>JUNIO*'1'!$L29</f>
        <v>0</v>
      </c>
      <c r="H45" s="14">
        <f>JULIO*'1'!$L29</f>
        <v>0</v>
      </c>
      <c r="I45" s="14">
        <f>AGOSTO*'1'!$L29</f>
        <v>0</v>
      </c>
      <c r="J45" s="14">
        <f>SEPTIEMBRE*'1'!$L29</f>
        <v>0</v>
      </c>
      <c r="K45" s="14">
        <f>OCTUBRE*'1'!$L29</f>
        <v>0</v>
      </c>
      <c r="L45" s="14">
        <f>NOVIEMBRE*'1'!$L29</f>
        <v>0</v>
      </c>
      <c r="M45" s="59">
        <f>DICIEMBRE*'1'!$L29</f>
        <v>0</v>
      </c>
      <c r="N45" s="62">
        <f t="shared" si="3"/>
        <v>0</v>
      </c>
    </row>
    <row r="46" spans="1:14" x14ac:dyDescent="0.25">
      <c r="A46" s="97">
        <v>21</v>
      </c>
      <c r="B46" s="55">
        <f>ENERO*'1'!$L30</f>
        <v>0</v>
      </c>
      <c r="C46" s="14">
        <f>FEBRERO*'1'!$L30</f>
        <v>0</v>
      </c>
      <c r="D46" s="14">
        <f>MARZO*'1'!$L30</f>
        <v>0</v>
      </c>
      <c r="E46" s="14">
        <f>ABRIL*'1'!$L30</f>
        <v>0</v>
      </c>
      <c r="F46" s="14">
        <f>MAYO*'1'!$L30</f>
        <v>0</v>
      </c>
      <c r="G46" s="14">
        <f>JUNIO*'1'!$L30</f>
        <v>0</v>
      </c>
      <c r="H46" s="14">
        <f>JULIO*'1'!$L30</f>
        <v>0</v>
      </c>
      <c r="I46" s="14">
        <f>AGOSTO*'1'!$L30</f>
        <v>0</v>
      </c>
      <c r="J46" s="14">
        <f>SEPTIEMBRE*'1'!$L30</f>
        <v>0</v>
      </c>
      <c r="K46" s="14">
        <f>OCTUBRE*'1'!$L30</f>
        <v>0</v>
      </c>
      <c r="L46" s="14">
        <f>NOVIEMBRE*'1'!$L30</f>
        <v>0</v>
      </c>
      <c r="M46" s="59">
        <f>DICIEMBRE*'1'!$L30</f>
        <v>0</v>
      </c>
      <c r="N46" s="62">
        <f t="shared" si="3"/>
        <v>0</v>
      </c>
    </row>
    <row r="47" spans="1:14" x14ac:dyDescent="0.25">
      <c r="A47" s="57">
        <v>22</v>
      </c>
      <c r="B47" s="55">
        <f>ENERO*'1'!$L31</f>
        <v>0</v>
      </c>
      <c r="C47" s="14">
        <f>FEBRERO*'1'!$L31</f>
        <v>0</v>
      </c>
      <c r="D47" s="14">
        <f>MARZO*'1'!$L31</f>
        <v>0</v>
      </c>
      <c r="E47" s="14">
        <f>ABRIL*'1'!$L31</f>
        <v>0</v>
      </c>
      <c r="F47" s="14">
        <f>MAYO*'1'!$L31</f>
        <v>0</v>
      </c>
      <c r="G47" s="14">
        <f>JUNIO*'1'!$L31</f>
        <v>0</v>
      </c>
      <c r="H47" s="14">
        <f>JULIO*'1'!$L31</f>
        <v>0</v>
      </c>
      <c r="I47" s="14">
        <f>AGOSTO*'1'!$L31</f>
        <v>0</v>
      </c>
      <c r="J47" s="14">
        <f>SEPTIEMBRE*'1'!$L31</f>
        <v>0</v>
      </c>
      <c r="K47" s="14">
        <f>OCTUBRE*'1'!$L31</f>
        <v>0</v>
      </c>
      <c r="L47" s="14">
        <f>NOVIEMBRE*'1'!$L31</f>
        <v>0</v>
      </c>
      <c r="M47" s="59">
        <f>DICIEMBRE*'1'!$L31</f>
        <v>0</v>
      </c>
      <c r="N47" s="62">
        <f t="shared" si="3"/>
        <v>0</v>
      </c>
    </row>
    <row r="48" spans="1:14" x14ac:dyDescent="0.25">
      <c r="A48" s="57">
        <v>23</v>
      </c>
      <c r="B48" s="55">
        <f>ENERO*'1'!$L32</f>
        <v>0</v>
      </c>
      <c r="C48" s="14">
        <f>FEBRERO*'1'!$L32</f>
        <v>0</v>
      </c>
      <c r="D48" s="14">
        <f>MARZO*'1'!$L32</f>
        <v>0</v>
      </c>
      <c r="E48" s="14">
        <f>ABRIL*'1'!$L32</f>
        <v>0</v>
      </c>
      <c r="F48" s="14">
        <f>MAYO*'1'!$L32</f>
        <v>0</v>
      </c>
      <c r="G48" s="14">
        <f>JUNIO*'1'!$L32</f>
        <v>0</v>
      </c>
      <c r="H48" s="14">
        <f>JULIO*'1'!$L32</f>
        <v>0</v>
      </c>
      <c r="I48" s="14">
        <f>AGOSTO*'1'!$L32</f>
        <v>0</v>
      </c>
      <c r="J48" s="14">
        <f>SEPTIEMBRE*'1'!$L32</f>
        <v>0</v>
      </c>
      <c r="K48" s="14">
        <f>OCTUBRE*'1'!$L32</f>
        <v>0</v>
      </c>
      <c r="L48" s="14">
        <f>NOVIEMBRE*'1'!$L32</f>
        <v>0</v>
      </c>
      <c r="M48" s="59">
        <f>DICIEMBRE*'1'!$L32</f>
        <v>0</v>
      </c>
      <c r="N48" s="62">
        <f t="shared" si="3"/>
        <v>0</v>
      </c>
    </row>
    <row r="49" spans="1:14" x14ac:dyDescent="0.25">
      <c r="A49" s="97">
        <v>24</v>
      </c>
      <c r="B49" s="55">
        <f>ENERO*'1'!$L33</f>
        <v>0</v>
      </c>
      <c r="C49" s="14">
        <f>FEBRERO*'1'!$L33</f>
        <v>0</v>
      </c>
      <c r="D49" s="14">
        <f>MARZO*'1'!$L33</f>
        <v>0</v>
      </c>
      <c r="E49" s="14">
        <f>ABRIL*'1'!$L33</f>
        <v>0</v>
      </c>
      <c r="F49" s="14">
        <f>MAYO*'1'!$L33</f>
        <v>0</v>
      </c>
      <c r="G49" s="14">
        <f>JUNIO*'1'!$L33</f>
        <v>0</v>
      </c>
      <c r="H49" s="14">
        <f>JULIO*'1'!$L33</f>
        <v>0</v>
      </c>
      <c r="I49" s="14">
        <f>AGOSTO*'1'!$L33</f>
        <v>0</v>
      </c>
      <c r="J49" s="14">
        <f>SEPTIEMBRE*'1'!$L33</f>
        <v>0</v>
      </c>
      <c r="K49" s="14">
        <f>OCTUBRE*'1'!$L33</f>
        <v>0</v>
      </c>
      <c r="L49" s="14">
        <f>NOVIEMBRE*'1'!$L33</f>
        <v>0</v>
      </c>
      <c r="M49" s="59">
        <f>DICIEMBRE*'1'!$L33</f>
        <v>0</v>
      </c>
      <c r="N49" s="62">
        <f t="shared" si="3"/>
        <v>0</v>
      </c>
    </row>
    <row r="50" spans="1:14" x14ac:dyDescent="0.25">
      <c r="A50" s="57">
        <v>25</v>
      </c>
      <c r="B50" s="55">
        <f>ENERO*'1'!$L34</f>
        <v>0</v>
      </c>
      <c r="C50" s="14">
        <f>FEBRERO*'1'!$L34</f>
        <v>0</v>
      </c>
      <c r="D50" s="14">
        <f>MARZO*'1'!$L34</f>
        <v>0</v>
      </c>
      <c r="E50" s="14">
        <f>ABRIL*'1'!$L34</f>
        <v>0</v>
      </c>
      <c r="F50" s="14">
        <f>MAYO*'1'!$L34</f>
        <v>0</v>
      </c>
      <c r="G50" s="14">
        <f>JUNIO*'1'!$L34</f>
        <v>0</v>
      </c>
      <c r="H50" s="14">
        <f>JULIO*'1'!$L34</f>
        <v>0</v>
      </c>
      <c r="I50" s="14">
        <f>AGOSTO*'1'!$L34</f>
        <v>0</v>
      </c>
      <c r="J50" s="14">
        <f>SEPTIEMBRE*'1'!$L34</f>
        <v>0</v>
      </c>
      <c r="K50" s="14">
        <f>OCTUBRE*'1'!$L34</f>
        <v>0</v>
      </c>
      <c r="L50" s="14">
        <f>NOVIEMBRE*'1'!$L34</f>
        <v>0</v>
      </c>
      <c r="M50" s="59">
        <f>DICIEMBRE*'1'!$L34</f>
        <v>0</v>
      </c>
      <c r="N50" s="62">
        <f t="shared" si="3"/>
        <v>0</v>
      </c>
    </row>
    <row r="51" spans="1:14" x14ac:dyDescent="0.25">
      <c r="A51" s="57">
        <v>26</v>
      </c>
      <c r="B51" s="55">
        <f>ENERO*'1'!$L35</f>
        <v>0</v>
      </c>
      <c r="C51" s="14">
        <f>FEBRERO*'1'!$L35</f>
        <v>0</v>
      </c>
      <c r="D51" s="14">
        <f>MARZO*'1'!$L35</f>
        <v>0</v>
      </c>
      <c r="E51" s="14">
        <f>ABRIL*'1'!$L35</f>
        <v>0</v>
      </c>
      <c r="F51" s="14">
        <f>MAYO*'1'!$L35</f>
        <v>0</v>
      </c>
      <c r="G51" s="14">
        <f>JUNIO*'1'!$L35</f>
        <v>0</v>
      </c>
      <c r="H51" s="14">
        <f>JULIO*'1'!$L35</f>
        <v>0</v>
      </c>
      <c r="I51" s="14">
        <f>AGOSTO*'1'!$L35</f>
        <v>0</v>
      </c>
      <c r="J51" s="14">
        <f>SEPTIEMBRE*'1'!$L35</f>
        <v>0</v>
      </c>
      <c r="K51" s="14">
        <f>OCTUBRE*'1'!$L35</f>
        <v>0</v>
      </c>
      <c r="L51" s="14">
        <f>NOVIEMBRE*'1'!$L35</f>
        <v>0</v>
      </c>
      <c r="M51" s="59">
        <f>DICIEMBRE*'1'!$L35</f>
        <v>0</v>
      </c>
      <c r="N51" s="62">
        <f t="shared" si="3"/>
        <v>0</v>
      </c>
    </row>
    <row r="52" spans="1:14" x14ac:dyDescent="0.25">
      <c r="A52" s="97">
        <v>27</v>
      </c>
      <c r="B52" s="55">
        <f>ENERO*'1'!$L36</f>
        <v>0</v>
      </c>
      <c r="C52" s="14">
        <f>FEBRERO*'1'!$L36</f>
        <v>0</v>
      </c>
      <c r="D52" s="14">
        <f>MARZO*'1'!$L36</f>
        <v>0</v>
      </c>
      <c r="E52" s="14">
        <f>ABRIL*'1'!$L36</f>
        <v>0</v>
      </c>
      <c r="F52" s="14">
        <f>MAYO*'1'!$L36</f>
        <v>0</v>
      </c>
      <c r="G52" s="14">
        <f>JUNIO*'1'!$L36</f>
        <v>0</v>
      </c>
      <c r="H52" s="14">
        <f>JULIO*'1'!$L36</f>
        <v>0</v>
      </c>
      <c r="I52" s="14">
        <f>AGOSTO*'1'!$L36</f>
        <v>0</v>
      </c>
      <c r="J52" s="14">
        <f>SEPTIEMBRE*'1'!$L36</f>
        <v>0</v>
      </c>
      <c r="K52" s="14">
        <f>OCTUBRE*'1'!$L36</f>
        <v>0</v>
      </c>
      <c r="L52" s="14">
        <f>NOVIEMBRE*'1'!$L36</f>
        <v>0</v>
      </c>
      <c r="M52" s="59">
        <f>DICIEMBRE*'1'!$L36</f>
        <v>0</v>
      </c>
      <c r="N52" s="62">
        <f t="shared" si="3"/>
        <v>0</v>
      </c>
    </row>
    <row r="53" spans="1:14" x14ac:dyDescent="0.25">
      <c r="A53" s="57">
        <v>28</v>
      </c>
      <c r="B53" s="55">
        <f>ENERO*'1'!$L37</f>
        <v>0</v>
      </c>
      <c r="C53" s="14">
        <f>FEBRERO*'1'!$L37</f>
        <v>0</v>
      </c>
      <c r="D53" s="14">
        <f>MARZO*'1'!$L37</f>
        <v>0</v>
      </c>
      <c r="E53" s="14">
        <f>ABRIL*'1'!$L37</f>
        <v>0</v>
      </c>
      <c r="F53" s="14">
        <f>MAYO*'1'!$L37</f>
        <v>0</v>
      </c>
      <c r="G53" s="14">
        <f>JUNIO*'1'!$L37</f>
        <v>0</v>
      </c>
      <c r="H53" s="14">
        <f>JULIO*'1'!$L37</f>
        <v>0</v>
      </c>
      <c r="I53" s="14">
        <f>AGOSTO*'1'!$L37</f>
        <v>0</v>
      </c>
      <c r="J53" s="14">
        <f>SEPTIEMBRE*'1'!$L37</f>
        <v>0</v>
      </c>
      <c r="K53" s="14">
        <f>OCTUBRE*'1'!$L37</f>
        <v>0</v>
      </c>
      <c r="L53" s="14">
        <f>NOVIEMBRE*'1'!$L37</f>
        <v>0</v>
      </c>
      <c r="M53" s="59">
        <f>DICIEMBRE*'1'!$L37</f>
        <v>0</v>
      </c>
      <c r="N53" s="62">
        <f t="shared" si="3"/>
        <v>0</v>
      </c>
    </row>
    <row r="54" spans="1:14" x14ac:dyDescent="0.25">
      <c r="A54" s="57">
        <v>29</v>
      </c>
      <c r="B54" s="55">
        <f>ENERO*'1'!$L38</f>
        <v>0</v>
      </c>
      <c r="C54" s="14">
        <f>FEBRERO*'1'!$L38</f>
        <v>0</v>
      </c>
      <c r="D54" s="14">
        <f>MARZO*'1'!$L38</f>
        <v>0</v>
      </c>
      <c r="E54" s="14">
        <f>ABRIL*'1'!$L38</f>
        <v>0</v>
      </c>
      <c r="F54" s="14">
        <f>MAYO*'1'!$L38</f>
        <v>0</v>
      </c>
      <c r="G54" s="14">
        <f>JUNIO*'1'!$L38</f>
        <v>0</v>
      </c>
      <c r="H54" s="14">
        <f>JULIO*'1'!$L38</f>
        <v>0</v>
      </c>
      <c r="I54" s="14">
        <f>AGOSTO*'1'!$L38</f>
        <v>0</v>
      </c>
      <c r="J54" s="14">
        <f>SEPTIEMBRE*'1'!$L38</f>
        <v>0</v>
      </c>
      <c r="K54" s="14">
        <f>OCTUBRE*'1'!$L38</f>
        <v>0</v>
      </c>
      <c r="L54" s="14">
        <f>NOVIEMBRE*'1'!$L38</f>
        <v>0</v>
      </c>
      <c r="M54" s="59">
        <f>DICIEMBRE*'1'!$L38</f>
        <v>0</v>
      </c>
      <c r="N54" s="62">
        <f t="shared" si="3"/>
        <v>0</v>
      </c>
    </row>
    <row r="55" spans="1:14" x14ac:dyDescent="0.25">
      <c r="A55" s="97">
        <v>30</v>
      </c>
      <c r="B55" s="55">
        <f>ENERO*'1'!$L39</f>
        <v>0</v>
      </c>
      <c r="C55" s="14">
        <f>FEBRERO*'1'!$L39</f>
        <v>0</v>
      </c>
      <c r="D55" s="14">
        <f>MARZO*'1'!$L39</f>
        <v>0</v>
      </c>
      <c r="E55" s="14">
        <f>ABRIL*'1'!$L39</f>
        <v>0</v>
      </c>
      <c r="F55" s="14">
        <f>MAYO*'1'!$L39</f>
        <v>0</v>
      </c>
      <c r="G55" s="14">
        <f>JUNIO*'1'!$L39</f>
        <v>0</v>
      </c>
      <c r="H55" s="14">
        <f>JULIO*'1'!$L39</f>
        <v>0</v>
      </c>
      <c r="I55" s="14">
        <f>AGOSTO*'1'!$L39</f>
        <v>0</v>
      </c>
      <c r="J55" s="14">
        <f>SEPTIEMBRE*'1'!$L39</f>
        <v>0</v>
      </c>
      <c r="K55" s="14">
        <f>OCTUBRE*'1'!$L39</f>
        <v>0</v>
      </c>
      <c r="L55" s="14">
        <f>NOVIEMBRE*'1'!$L39</f>
        <v>0</v>
      </c>
      <c r="M55" s="59">
        <f>DICIEMBRE*'1'!$L39</f>
        <v>0</v>
      </c>
      <c r="N55" s="62">
        <f t="shared" si="3"/>
        <v>0</v>
      </c>
    </row>
    <row r="56" spans="1:14" x14ac:dyDescent="0.25">
      <c r="A56" s="57">
        <v>31</v>
      </c>
      <c r="B56" s="55">
        <f>ENERO*'1'!$L40</f>
        <v>0</v>
      </c>
      <c r="C56" s="14">
        <f>FEBRERO*'1'!$L40</f>
        <v>0</v>
      </c>
      <c r="D56" s="14">
        <f>MARZO*'1'!$L40</f>
        <v>0</v>
      </c>
      <c r="E56" s="14">
        <f>ABRIL*'1'!$L40</f>
        <v>0</v>
      </c>
      <c r="F56" s="14">
        <f>MAYO*'1'!$L40</f>
        <v>0</v>
      </c>
      <c r="G56" s="14">
        <f>JUNIO*'1'!$L40</f>
        <v>0</v>
      </c>
      <c r="H56" s="14">
        <f>JULIO*'1'!$L40</f>
        <v>0</v>
      </c>
      <c r="I56" s="14">
        <f>AGOSTO*'1'!$L40</f>
        <v>0</v>
      </c>
      <c r="J56" s="14">
        <f>SEPTIEMBRE*'1'!$L40</f>
        <v>0</v>
      </c>
      <c r="K56" s="14">
        <f>OCTUBRE*'1'!$L40</f>
        <v>0</v>
      </c>
      <c r="L56" s="14">
        <f>NOVIEMBRE*'1'!$L40</f>
        <v>0</v>
      </c>
      <c r="M56" s="59">
        <f>DICIEMBRE*'1'!$L40</f>
        <v>0</v>
      </c>
      <c r="N56" s="62">
        <f t="shared" si="3"/>
        <v>0</v>
      </c>
    </row>
    <row r="57" spans="1:14" x14ac:dyDescent="0.25">
      <c r="A57" s="57">
        <v>32</v>
      </c>
      <c r="B57" s="55">
        <f>ENERO*'1'!$L41</f>
        <v>0</v>
      </c>
      <c r="C57" s="14">
        <f>FEBRERO*'1'!$L41</f>
        <v>0</v>
      </c>
      <c r="D57" s="14">
        <f>MARZO*'1'!$L41</f>
        <v>0</v>
      </c>
      <c r="E57" s="14">
        <f>ABRIL*'1'!$L41</f>
        <v>0</v>
      </c>
      <c r="F57" s="14">
        <f>MAYO*'1'!$L41</f>
        <v>0</v>
      </c>
      <c r="G57" s="14">
        <f>JUNIO*'1'!$L41</f>
        <v>0</v>
      </c>
      <c r="H57" s="14">
        <f>JULIO*'1'!$L41</f>
        <v>0</v>
      </c>
      <c r="I57" s="14">
        <f>AGOSTO*'1'!$L41</f>
        <v>0</v>
      </c>
      <c r="J57" s="14">
        <f>SEPTIEMBRE*'1'!$L41</f>
        <v>0</v>
      </c>
      <c r="K57" s="14">
        <f>OCTUBRE*'1'!$L41</f>
        <v>0</v>
      </c>
      <c r="L57" s="14">
        <f>NOVIEMBRE*'1'!$L41</f>
        <v>0</v>
      </c>
      <c r="M57" s="59">
        <f>DICIEMBRE*'1'!$L41</f>
        <v>0</v>
      </c>
      <c r="N57" s="62">
        <f t="shared" si="3"/>
        <v>0</v>
      </c>
    </row>
    <row r="58" spans="1:14" x14ac:dyDescent="0.25">
      <c r="A58" s="97">
        <v>33</v>
      </c>
      <c r="B58" s="55">
        <f>ENERO*'1'!$L42</f>
        <v>0</v>
      </c>
      <c r="C58" s="14">
        <f>FEBRERO*'1'!$L42</f>
        <v>0</v>
      </c>
      <c r="D58" s="14">
        <f>MARZO*'1'!$L42</f>
        <v>0</v>
      </c>
      <c r="E58" s="14">
        <f>ABRIL*'1'!$L42</f>
        <v>0</v>
      </c>
      <c r="F58" s="14">
        <f>MAYO*'1'!$L42</f>
        <v>0</v>
      </c>
      <c r="G58" s="14">
        <f>JUNIO*'1'!$L42</f>
        <v>0</v>
      </c>
      <c r="H58" s="14">
        <f>JULIO*'1'!$L42</f>
        <v>0</v>
      </c>
      <c r="I58" s="14">
        <f>AGOSTO*'1'!$L42</f>
        <v>0</v>
      </c>
      <c r="J58" s="14">
        <f>SEPTIEMBRE*'1'!$L42</f>
        <v>0</v>
      </c>
      <c r="K58" s="14">
        <f>OCTUBRE*'1'!$L42</f>
        <v>0</v>
      </c>
      <c r="L58" s="14">
        <f>NOVIEMBRE*'1'!$L42</f>
        <v>0</v>
      </c>
      <c r="M58" s="59">
        <f>DICIEMBRE*'1'!$L42</f>
        <v>0</v>
      </c>
      <c r="N58" s="62">
        <f t="shared" si="3"/>
        <v>0</v>
      </c>
    </row>
    <row r="59" spans="1:14" x14ac:dyDescent="0.25">
      <c r="A59" s="57">
        <v>34</v>
      </c>
      <c r="B59" s="55">
        <f>ENERO*'1'!$L43</f>
        <v>0</v>
      </c>
      <c r="C59" s="14">
        <f>FEBRERO*'1'!$L43</f>
        <v>0</v>
      </c>
      <c r="D59" s="14">
        <f>MARZO*'1'!$L43</f>
        <v>0</v>
      </c>
      <c r="E59" s="14">
        <f>ABRIL*'1'!$L43</f>
        <v>0</v>
      </c>
      <c r="F59" s="14">
        <f>MAYO*'1'!$L43</f>
        <v>0</v>
      </c>
      <c r="G59" s="14">
        <f>JUNIO*'1'!$L43</f>
        <v>0</v>
      </c>
      <c r="H59" s="14">
        <f>JULIO*'1'!$L43</f>
        <v>0</v>
      </c>
      <c r="I59" s="14">
        <f>AGOSTO*'1'!$L43</f>
        <v>0</v>
      </c>
      <c r="J59" s="14">
        <f>SEPTIEMBRE*'1'!$L43</f>
        <v>0</v>
      </c>
      <c r="K59" s="14">
        <f>OCTUBRE*'1'!$L43</f>
        <v>0</v>
      </c>
      <c r="L59" s="14">
        <f>NOVIEMBRE*'1'!$L43</f>
        <v>0</v>
      </c>
      <c r="M59" s="59">
        <f>DICIEMBRE*'1'!$L43</f>
        <v>0</v>
      </c>
      <c r="N59" s="62">
        <f t="shared" si="3"/>
        <v>0</v>
      </c>
    </row>
    <row r="60" spans="1:14" x14ac:dyDescent="0.25">
      <c r="A60" s="57">
        <v>35</v>
      </c>
      <c r="B60" s="55">
        <f>ENERO*'1'!$L44</f>
        <v>0</v>
      </c>
      <c r="C60" s="14">
        <f>FEBRERO*'1'!$L44</f>
        <v>0</v>
      </c>
      <c r="D60" s="14">
        <f>MARZO*'1'!$L44</f>
        <v>0</v>
      </c>
      <c r="E60" s="14">
        <f>ABRIL*'1'!$L44</f>
        <v>0</v>
      </c>
      <c r="F60" s="14">
        <f>MAYO*'1'!$L44</f>
        <v>0</v>
      </c>
      <c r="G60" s="14">
        <f>JUNIO*'1'!$L44</f>
        <v>0</v>
      </c>
      <c r="H60" s="14">
        <f>JULIO*'1'!$L44</f>
        <v>0</v>
      </c>
      <c r="I60" s="14">
        <f>AGOSTO*'1'!$L44</f>
        <v>0</v>
      </c>
      <c r="J60" s="14">
        <f>SEPTIEMBRE*'1'!$L44</f>
        <v>0</v>
      </c>
      <c r="K60" s="14">
        <f>OCTUBRE*'1'!$L44</f>
        <v>0</v>
      </c>
      <c r="L60" s="14">
        <f>NOVIEMBRE*'1'!$L44</f>
        <v>0</v>
      </c>
      <c r="M60" s="59">
        <f>DICIEMBRE*'1'!$L44</f>
        <v>0</v>
      </c>
      <c r="N60" s="62">
        <f t="shared" si="3"/>
        <v>0</v>
      </c>
    </row>
    <row r="61" spans="1:14" x14ac:dyDescent="0.25">
      <c r="A61" s="97">
        <v>36</v>
      </c>
      <c r="B61" s="55">
        <f>ENERO*'1'!$L45</f>
        <v>0</v>
      </c>
      <c r="C61" s="14">
        <f>FEBRERO*'1'!$L45</f>
        <v>0</v>
      </c>
      <c r="D61" s="14">
        <f>MARZO*'1'!$L45</f>
        <v>0</v>
      </c>
      <c r="E61" s="14">
        <f>ABRIL*'1'!$L45</f>
        <v>0</v>
      </c>
      <c r="F61" s="14">
        <f>MAYO*'1'!$L45</f>
        <v>0</v>
      </c>
      <c r="G61" s="14">
        <f>JUNIO*'1'!$L45</f>
        <v>0</v>
      </c>
      <c r="H61" s="14">
        <f>JULIO*'1'!$L45</f>
        <v>0</v>
      </c>
      <c r="I61" s="14">
        <f>AGOSTO*'1'!$L45</f>
        <v>0</v>
      </c>
      <c r="J61" s="14">
        <f>SEPTIEMBRE*'1'!$L45</f>
        <v>0</v>
      </c>
      <c r="K61" s="14">
        <f>OCTUBRE*'1'!$L45</f>
        <v>0</v>
      </c>
      <c r="L61" s="14">
        <f>NOVIEMBRE*'1'!$L45</f>
        <v>0</v>
      </c>
      <c r="M61" s="59">
        <f>DICIEMBRE*'1'!$L45</f>
        <v>0</v>
      </c>
      <c r="N61" s="62">
        <f t="shared" si="3"/>
        <v>0</v>
      </c>
    </row>
    <row r="62" spans="1:14" x14ac:dyDescent="0.25">
      <c r="A62" s="57">
        <v>37</v>
      </c>
      <c r="B62" s="55">
        <f>ENERO*'1'!$L46</f>
        <v>0</v>
      </c>
      <c r="C62" s="14">
        <f>FEBRERO*'1'!$L46</f>
        <v>0</v>
      </c>
      <c r="D62" s="14">
        <f>MARZO*'1'!$L46</f>
        <v>0</v>
      </c>
      <c r="E62" s="14">
        <f>ABRIL*'1'!$L46</f>
        <v>0</v>
      </c>
      <c r="F62" s="14">
        <f>MAYO*'1'!$L46</f>
        <v>0</v>
      </c>
      <c r="G62" s="14">
        <f>JUNIO*'1'!$L46</f>
        <v>0</v>
      </c>
      <c r="H62" s="14">
        <f>JULIO*'1'!$L46</f>
        <v>0</v>
      </c>
      <c r="I62" s="14">
        <f>AGOSTO*'1'!$L46</f>
        <v>0</v>
      </c>
      <c r="J62" s="14">
        <f>SEPTIEMBRE*'1'!$L46</f>
        <v>0</v>
      </c>
      <c r="K62" s="14">
        <f>OCTUBRE*'1'!$L46</f>
        <v>0</v>
      </c>
      <c r="L62" s="14">
        <f>NOVIEMBRE*'1'!$L46</f>
        <v>0</v>
      </c>
      <c r="M62" s="59">
        <f>DICIEMBRE*'1'!$L46</f>
        <v>0</v>
      </c>
      <c r="N62" s="62">
        <f t="shared" si="3"/>
        <v>0</v>
      </c>
    </row>
    <row r="63" spans="1:14" x14ac:dyDescent="0.25">
      <c r="A63" s="57">
        <v>38</v>
      </c>
      <c r="B63" s="55">
        <f>ENERO*'1'!$L47</f>
        <v>0</v>
      </c>
      <c r="C63" s="14">
        <f>FEBRERO*'1'!$L47</f>
        <v>0</v>
      </c>
      <c r="D63" s="14">
        <f>MARZO*'1'!$L47</f>
        <v>0</v>
      </c>
      <c r="E63" s="14">
        <f>ABRIL*'1'!$L47</f>
        <v>0</v>
      </c>
      <c r="F63" s="14">
        <f>MAYO*'1'!$L47</f>
        <v>0</v>
      </c>
      <c r="G63" s="14">
        <f>JUNIO*'1'!$L47</f>
        <v>0</v>
      </c>
      <c r="H63" s="14">
        <f>JULIO*'1'!$L47</f>
        <v>0</v>
      </c>
      <c r="I63" s="14">
        <f>AGOSTO*'1'!$L47</f>
        <v>0</v>
      </c>
      <c r="J63" s="14">
        <f>SEPTIEMBRE*'1'!$L47</f>
        <v>0</v>
      </c>
      <c r="K63" s="14">
        <f>OCTUBRE*'1'!$L47</f>
        <v>0</v>
      </c>
      <c r="L63" s="14">
        <f>NOVIEMBRE*'1'!$L47</f>
        <v>0</v>
      </c>
      <c r="M63" s="59">
        <f>DICIEMBRE*'1'!$L47</f>
        <v>0</v>
      </c>
      <c r="N63" s="62">
        <f t="shared" si="3"/>
        <v>0</v>
      </c>
    </row>
    <row r="64" spans="1:14" x14ac:dyDescent="0.25">
      <c r="A64" s="97">
        <v>39</v>
      </c>
      <c r="B64" s="55">
        <f>ENERO*'1'!$L48</f>
        <v>0</v>
      </c>
      <c r="C64" s="14">
        <f>FEBRERO*'1'!$L48</f>
        <v>0</v>
      </c>
      <c r="D64" s="14">
        <f>MARZO*'1'!$L48</f>
        <v>0</v>
      </c>
      <c r="E64" s="14">
        <f>ABRIL*'1'!$L48</f>
        <v>0</v>
      </c>
      <c r="F64" s="14">
        <f>MAYO*'1'!$L48</f>
        <v>0</v>
      </c>
      <c r="G64" s="14">
        <f>JUNIO*'1'!$L48</f>
        <v>0</v>
      </c>
      <c r="H64" s="14">
        <f>JULIO*'1'!$L48</f>
        <v>0</v>
      </c>
      <c r="I64" s="14">
        <f>AGOSTO*'1'!$L48</f>
        <v>0</v>
      </c>
      <c r="J64" s="14">
        <f>SEPTIEMBRE*'1'!$L48</f>
        <v>0</v>
      </c>
      <c r="K64" s="14">
        <f>OCTUBRE*'1'!$L48</f>
        <v>0</v>
      </c>
      <c r="L64" s="14">
        <f>NOVIEMBRE*'1'!$L48</f>
        <v>0</v>
      </c>
      <c r="M64" s="59">
        <f>DICIEMBRE*'1'!$L48</f>
        <v>0</v>
      </c>
      <c r="N64" s="62">
        <f t="shared" si="3"/>
        <v>0</v>
      </c>
    </row>
    <row r="65" spans="1:14" x14ac:dyDescent="0.25">
      <c r="A65" s="57">
        <v>40</v>
      </c>
      <c r="B65" s="55">
        <f>ENERO*'1'!$L49</f>
        <v>0</v>
      </c>
      <c r="C65" s="14">
        <f>FEBRERO*'1'!$L49</f>
        <v>0</v>
      </c>
      <c r="D65" s="14">
        <f>MARZO*'1'!$L49</f>
        <v>0</v>
      </c>
      <c r="E65" s="14">
        <f>ABRIL*'1'!$L49</f>
        <v>0</v>
      </c>
      <c r="F65" s="14">
        <f>MAYO*'1'!$L49</f>
        <v>0</v>
      </c>
      <c r="G65" s="14">
        <f>JUNIO*'1'!$L49</f>
        <v>0</v>
      </c>
      <c r="H65" s="14">
        <f>JULIO*'1'!$L49</f>
        <v>0</v>
      </c>
      <c r="I65" s="14">
        <f>AGOSTO*'1'!$L49</f>
        <v>0</v>
      </c>
      <c r="J65" s="14">
        <f>SEPTIEMBRE*'1'!$L49</f>
        <v>0</v>
      </c>
      <c r="K65" s="14">
        <f>OCTUBRE*'1'!$L49</f>
        <v>0</v>
      </c>
      <c r="L65" s="14">
        <f>NOVIEMBRE*'1'!$L49</f>
        <v>0</v>
      </c>
      <c r="M65" s="59">
        <f>DICIEMBRE*'1'!$L49</f>
        <v>0</v>
      </c>
      <c r="N65" s="62">
        <f t="shared" si="3"/>
        <v>0</v>
      </c>
    </row>
    <row r="66" spans="1:14" x14ac:dyDescent="0.25">
      <c r="A66" s="57">
        <v>41</v>
      </c>
      <c r="B66" s="55">
        <f>ENERO*'1'!$L50</f>
        <v>0</v>
      </c>
      <c r="C66" s="14">
        <f>FEBRERO*'1'!$L50</f>
        <v>0</v>
      </c>
      <c r="D66" s="14">
        <f>MARZO*'1'!$L50</f>
        <v>0</v>
      </c>
      <c r="E66" s="14">
        <f>ABRIL*'1'!$L50</f>
        <v>0</v>
      </c>
      <c r="F66" s="14">
        <f>MAYO*'1'!$L50</f>
        <v>0</v>
      </c>
      <c r="G66" s="14">
        <f>JUNIO*'1'!$L50</f>
        <v>0</v>
      </c>
      <c r="H66" s="14">
        <f>JULIO*'1'!$L50</f>
        <v>0</v>
      </c>
      <c r="I66" s="14">
        <f>AGOSTO*'1'!$L50</f>
        <v>0</v>
      </c>
      <c r="J66" s="14">
        <f>SEPTIEMBRE*'1'!$L50</f>
        <v>0</v>
      </c>
      <c r="K66" s="14">
        <f>OCTUBRE*'1'!$L50</f>
        <v>0</v>
      </c>
      <c r="L66" s="14">
        <f>NOVIEMBRE*'1'!$L50</f>
        <v>0</v>
      </c>
      <c r="M66" s="59">
        <f>DICIEMBRE*'1'!$L50</f>
        <v>0</v>
      </c>
      <c r="N66" s="62">
        <f t="shared" si="3"/>
        <v>0</v>
      </c>
    </row>
    <row r="67" spans="1:14" x14ac:dyDescent="0.25">
      <c r="A67" s="97">
        <v>42</v>
      </c>
      <c r="B67" s="55">
        <f>ENERO*'1'!$L51</f>
        <v>0</v>
      </c>
      <c r="C67" s="14">
        <f>FEBRERO*'1'!$L51</f>
        <v>0</v>
      </c>
      <c r="D67" s="14">
        <f>MARZO*'1'!$L51</f>
        <v>0</v>
      </c>
      <c r="E67" s="14">
        <f>ABRIL*'1'!$L51</f>
        <v>0</v>
      </c>
      <c r="F67" s="14">
        <f>MAYO*'1'!$L51</f>
        <v>0</v>
      </c>
      <c r="G67" s="14">
        <f>JUNIO*'1'!$L51</f>
        <v>0</v>
      </c>
      <c r="H67" s="14">
        <f>JULIO*'1'!$L51</f>
        <v>0</v>
      </c>
      <c r="I67" s="14">
        <f>AGOSTO*'1'!$L51</f>
        <v>0</v>
      </c>
      <c r="J67" s="14">
        <f>SEPTIEMBRE*'1'!$L51</f>
        <v>0</v>
      </c>
      <c r="K67" s="14">
        <f>OCTUBRE*'1'!$L51</f>
        <v>0</v>
      </c>
      <c r="L67" s="14">
        <f>NOVIEMBRE*'1'!$L51</f>
        <v>0</v>
      </c>
      <c r="M67" s="59">
        <f>DICIEMBRE*'1'!$L51</f>
        <v>0</v>
      </c>
      <c r="N67" s="62">
        <f t="shared" si="3"/>
        <v>0</v>
      </c>
    </row>
    <row r="68" spans="1:14" x14ac:dyDescent="0.25">
      <c r="A68" s="57">
        <v>43</v>
      </c>
      <c r="B68" s="55">
        <f>ENERO*'1'!$L52</f>
        <v>0</v>
      </c>
      <c r="C68" s="14">
        <f>FEBRERO*'1'!$L52</f>
        <v>0</v>
      </c>
      <c r="D68" s="14">
        <f>MARZO*'1'!$L52</f>
        <v>0</v>
      </c>
      <c r="E68" s="14">
        <f>ABRIL*'1'!$L52</f>
        <v>0</v>
      </c>
      <c r="F68" s="14">
        <f>MAYO*'1'!$L52</f>
        <v>0</v>
      </c>
      <c r="G68" s="14">
        <f>JUNIO*'1'!$L52</f>
        <v>0</v>
      </c>
      <c r="H68" s="14">
        <f>JULIO*'1'!$L52</f>
        <v>0</v>
      </c>
      <c r="I68" s="14">
        <f>AGOSTO*'1'!$L52</f>
        <v>0</v>
      </c>
      <c r="J68" s="14">
        <f>SEPTIEMBRE*'1'!$L52</f>
        <v>0</v>
      </c>
      <c r="K68" s="14">
        <f>OCTUBRE*'1'!$L52</f>
        <v>0</v>
      </c>
      <c r="L68" s="14">
        <f>NOVIEMBRE*'1'!$L52</f>
        <v>0</v>
      </c>
      <c r="M68" s="59">
        <f>DICIEMBRE*'1'!$L52</f>
        <v>0</v>
      </c>
      <c r="N68" s="62">
        <f t="shared" si="3"/>
        <v>0</v>
      </c>
    </row>
    <row r="69" spans="1:14" x14ac:dyDescent="0.25">
      <c r="A69" s="57">
        <v>44</v>
      </c>
      <c r="B69" s="55">
        <f>ENERO*'1'!$L53</f>
        <v>0</v>
      </c>
      <c r="C69" s="14">
        <f>FEBRERO*'1'!$L53</f>
        <v>0</v>
      </c>
      <c r="D69" s="14">
        <f>MARZO*'1'!$L53</f>
        <v>0</v>
      </c>
      <c r="E69" s="14">
        <f>ABRIL*'1'!$L53</f>
        <v>0</v>
      </c>
      <c r="F69" s="14">
        <f>MAYO*'1'!$L53</f>
        <v>0</v>
      </c>
      <c r="G69" s="14">
        <f>JUNIO*'1'!$L53</f>
        <v>0</v>
      </c>
      <c r="H69" s="14">
        <f>JULIO*'1'!$L53</f>
        <v>0</v>
      </c>
      <c r="I69" s="14">
        <f>AGOSTO*'1'!$L53</f>
        <v>0</v>
      </c>
      <c r="J69" s="14">
        <f>SEPTIEMBRE*'1'!$L53</f>
        <v>0</v>
      </c>
      <c r="K69" s="14">
        <f>OCTUBRE*'1'!$L53</f>
        <v>0</v>
      </c>
      <c r="L69" s="14">
        <f>NOVIEMBRE*'1'!$L53</f>
        <v>0</v>
      </c>
      <c r="M69" s="59">
        <f>DICIEMBRE*'1'!$L53</f>
        <v>0</v>
      </c>
      <c r="N69" s="62">
        <f t="shared" si="3"/>
        <v>0</v>
      </c>
    </row>
    <row r="70" spans="1:14" x14ac:dyDescent="0.25">
      <c r="A70" s="97">
        <v>45</v>
      </c>
      <c r="B70" s="55">
        <f>ENERO*'1'!$L54</f>
        <v>0</v>
      </c>
      <c r="C70" s="14">
        <f>FEBRERO*'1'!$L54</f>
        <v>0</v>
      </c>
      <c r="D70" s="14">
        <f>MARZO*'1'!$L54</f>
        <v>0</v>
      </c>
      <c r="E70" s="14">
        <f>ABRIL*'1'!$L54</f>
        <v>0</v>
      </c>
      <c r="F70" s="14">
        <f>MAYO*'1'!$L54</f>
        <v>0</v>
      </c>
      <c r="G70" s="14">
        <f>JUNIO*'1'!$L54</f>
        <v>0</v>
      </c>
      <c r="H70" s="14">
        <f>JULIO*'1'!$L54</f>
        <v>0</v>
      </c>
      <c r="I70" s="14">
        <f>AGOSTO*'1'!$L54</f>
        <v>0</v>
      </c>
      <c r="J70" s="14">
        <f>SEPTIEMBRE*'1'!$L54</f>
        <v>0</v>
      </c>
      <c r="K70" s="14">
        <f>OCTUBRE*'1'!$L54</f>
        <v>0</v>
      </c>
      <c r="L70" s="14">
        <f>NOVIEMBRE*'1'!$L54</f>
        <v>0</v>
      </c>
      <c r="M70" s="59">
        <f>DICIEMBRE*'1'!$L54</f>
        <v>0</v>
      </c>
      <c r="N70" s="62">
        <f t="shared" si="3"/>
        <v>0</v>
      </c>
    </row>
    <row r="71" spans="1:14" x14ac:dyDescent="0.25">
      <c r="A71" s="57">
        <v>46</v>
      </c>
      <c r="B71" s="55">
        <f>ENERO*'1'!$L55</f>
        <v>0</v>
      </c>
      <c r="C71" s="14">
        <f>FEBRERO*'1'!$L55</f>
        <v>0</v>
      </c>
      <c r="D71" s="14">
        <f>MARZO*'1'!$L55</f>
        <v>0</v>
      </c>
      <c r="E71" s="14">
        <f>ABRIL*'1'!$L55</f>
        <v>0</v>
      </c>
      <c r="F71" s="14">
        <f>MAYO*'1'!$L55</f>
        <v>0</v>
      </c>
      <c r="G71" s="14">
        <f>JUNIO*'1'!$L55</f>
        <v>0</v>
      </c>
      <c r="H71" s="14">
        <f>JULIO*'1'!$L55</f>
        <v>0</v>
      </c>
      <c r="I71" s="14">
        <f>AGOSTO*'1'!$L55</f>
        <v>0</v>
      </c>
      <c r="J71" s="14">
        <f>SEPTIEMBRE*'1'!$L55</f>
        <v>0</v>
      </c>
      <c r="K71" s="14">
        <f>OCTUBRE*'1'!$L55</f>
        <v>0</v>
      </c>
      <c r="L71" s="14">
        <f>NOVIEMBRE*'1'!$L55</f>
        <v>0</v>
      </c>
      <c r="M71" s="59">
        <f>DICIEMBRE*'1'!$L55</f>
        <v>0</v>
      </c>
      <c r="N71" s="62">
        <f t="shared" si="3"/>
        <v>0</v>
      </c>
    </row>
    <row r="72" spans="1:14" x14ac:dyDescent="0.25">
      <c r="A72" s="57">
        <v>47</v>
      </c>
      <c r="B72" s="55">
        <f>ENERO*'1'!$L56</f>
        <v>0</v>
      </c>
      <c r="C72" s="14">
        <f>FEBRERO*'1'!$L56</f>
        <v>0</v>
      </c>
      <c r="D72" s="14">
        <f>MARZO*'1'!$L56</f>
        <v>0</v>
      </c>
      <c r="E72" s="14">
        <f>ABRIL*'1'!$L56</f>
        <v>0</v>
      </c>
      <c r="F72" s="14">
        <f>MAYO*'1'!$L56</f>
        <v>0</v>
      </c>
      <c r="G72" s="14">
        <f>JUNIO*'1'!$L56</f>
        <v>0</v>
      </c>
      <c r="H72" s="14">
        <f>JULIO*'1'!$L56</f>
        <v>0</v>
      </c>
      <c r="I72" s="14">
        <f>AGOSTO*'1'!$L56</f>
        <v>0</v>
      </c>
      <c r="J72" s="14">
        <f>SEPTIEMBRE*'1'!$L56</f>
        <v>0</v>
      </c>
      <c r="K72" s="14">
        <f>OCTUBRE*'1'!$L56</f>
        <v>0</v>
      </c>
      <c r="L72" s="14">
        <f>NOVIEMBRE*'1'!$L56</f>
        <v>0</v>
      </c>
      <c r="M72" s="59">
        <f>DICIEMBRE*'1'!$L56</f>
        <v>0</v>
      </c>
      <c r="N72" s="62">
        <f t="shared" si="3"/>
        <v>0</v>
      </c>
    </row>
    <row r="73" spans="1:14" x14ac:dyDescent="0.25">
      <c r="A73" s="97">
        <v>48</v>
      </c>
      <c r="B73" s="55">
        <f>ENERO*'1'!$L57</f>
        <v>0</v>
      </c>
      <c r="C73" s="14">
        <f>FEBRERO*'1'!$L57</f>
        <v>0</v>
      </c>
      <c r="D73" s="14">
        <f>MARZO*'1'!$L57</f>
        <v>0</v>
      </c>
      <c r="E73" s="14">
        <f>ABRIL*'1'!$L57</f>
        <v>0</v>
      </c>
      <c r="F73" s="14">
        <f>MAYO*'1'!$L57</f>
        <v>0</v>
      </c>
      <c r="G73" s="14">
        <f>JUNIO*'1'!$L57</f>
        <v>0</v>
      </c>
      <c r="H73" s="14">
        <f>JULIO*'1'!$L57</f>
        <v>0</v>
      </c>
      <c r="I73" s="14">
        <f>AGOSTO*'1'!$L57</f>
        <v>0</v>
      </c>
      <c r="J73" s="14">
        <f>SEPTIEMBRE*'1'!$L57</f>
        <v>0</v>
      </c>
      <c r="K73" s="14">
        <f>OCTUBRE*'1'!$L57</f>
        <v>0</v>
      </c>
      <c r="L73" s="14">
        <f>NOVIEMBRE*'1'!$L57</f>
        <v>0</v>
      </c>
      <c r="M73" s="59">
        <f>DICIEMBRE*'1'!$L57</f>
        <v>0</v>
      </c>
      <c r="N73" s="62">
        <f t="shared" si="3"/>
        <v>0</v>
      </c>
    </row>
    <row r="74" spans="1:14" x14ac:dyDescent="0.25">
      <c r="A74" s="57">
        <v>49</v>
      </c>
      <c r="B74" s="55">
        <f>ENERO*'1'!$L58</f>
        <v>0</v>
      </c>
      <c r="C74" s="14">
        <f>FEBRERO*'1'!$L58</f>
        <v>0</v>
      </c>
      <c r="D74" s="14">
        <f>MARZO*'1'!$L58</f>
        <v>0</v>
      </c>
      <c r="E74" s="14">
        <f>ABRIL*'1'!$L58</f>
        <v>0</v>
      </c>
      <c r="F74" s="14">
        <f>MAYO*'1'!$L58</f>
        <v>0</v>
      </c>
      <c r="G74" s="14">
        <f>JUNIO*'1'!$L58</f>
        <v>0</v>
      </c>
      <c r="H74" s="14">
        <f>JULIO*'1'!$L58</f>
        <v>0</v>
      </c>
      <c r="I74" s="14">
        <f>AGOSTO*'1'!$L58</f>
        <v>0</v>
      </c>
      <c r="J74" s="14">
        <f>SEPTIEMBRE*'1'!$L58</f>
        <v>0</v>
      </c>
      <c r="K74" s="14">
        <f>OCTUBRE*'1'!$L58</f>
        <v>0</v>
      </c>
      <c r="L74" s="14">
        <f>NOVIEMBRE*'1'!$L58</f>
        <v>0</v>
      </c>
      <c r="M74" s="59">
        <f>DICIEMBRE*'1'!$L58</f>
        <v>0</v>
      </c>
      <c r="N74" s="62">
        <f t="shared" si="3"/>
        <v>0</v>
      </c>
    </row>
    <row r="75" spans="1:14" x14ac:dyDescent="0.25">
      <c r="A75" s="57">
        <v>50</v>
      </c>
      <c r="B75" s="55">
        <f>ENERO*'1'!$L59</f>
        <v>0</v>
      </c>
      <c r="C75" s="14">
        <f>FEBRERO*'1'!$L59</f>
        <v>0</v>
      </c>
      <c r="D75" s="14">
        <f>MARZO*'1'!$L59</f>
        <v>0</v>
      </c>
      <c r="E75" s="14">
        <f>ABRIL*'1'!$L59</f>
        <v>0</v>
      </c>
      <c r="F75" s="14">
        <f>MAYO*'1'!$L59</f>
        <v>0</v>
      </c>
      <c r="G75" s="14">
        <f>JUNIO*'1'!$L59</f>
        <v>0</v>
      </c>
      <c r="H75" s="14">
        <f>JULIO*'1'!$L59</f>
        <v>0</v>
      </c>
      <c r="I75" s="14">
        <f>AGOSTO*'1'!$L59</f>
        <v>0</v>
      </c>
      <c r="J75" s="14">
        <f>SEPTIEMBRE*'1'!$L59</f>
        <v>0</v>
      </c>
      <c r="K75" s="14">
        <f>OCTUBRE*'1'!$L59</f>
        <v>0</v>
      </c>
      <c r="L75" s="14">
        <f>NOVIEMBRE*'1'!$L59</f>
        <v>0</v>
      </c>
      <c r="M75" s="59">
        <f>DICIEMBRE*'1'!$L59</f>
        <v>0</v>
      </c>
      <c r="N75" s="62">
        <f t="shared" si="3"/>
        <v>0</v>
      </c>
    </row>
    <row r="76" spans="1:14" x14ac:dyDescent="0.25">
      <c r="A76" s="97">
        <v>51</v>
      </c>
      <c r="B76" s="55">
        <f>ENERO*'1'!$L60</f>
        <v>0</v>
      </c>
      <c r="C76" s="14">
        <f>FEBRERO*'1'!$L60</f>
        <v>0</v>
      </c>
      <c r="D76" s="14">
        <f>MARZO*'1'!$L60</f>
        <v>0</v>
      </c>
      <c r="E76" s="14">
        <f>ABRIL*'1'!$L60</f>
        <v>0</v>
      </c>
      <c r="F76" s="14">
        <f>MAYO*'1'!$L60</f>
        <v>0</v>
      </c>
      <c r="G76" s="14">
        <f>JUNIO*'1'!$L60</f>
        <v>0</v>
      </c>
      <c r="H76" s="14">
        <f>JULIO*'1'!$L60</f>
        <v>0</v>
      </c>
      <c r="I76" s="14">
        <f>AGOSTO*'1'!$L60</f>
        <v>0</v>
      </c>
      <c r="J76" s="14">
        <f>SEPTIEMBRE*'1'!$L60</f>
        <v>0</v>
      </c>
      <c r="K76" s="14">
        <f>OCTUBRE*'1'!$L60</f>
        <v>0</v>
      </c>
      <c r="L76" s="14">
        <f>NOVIEMBRE*'1'!$L60</f>
        <v>0</v>
      </c>
      <c r="M76" s="59">
        <f>DICIEMBRE*'1'!$L60</f>
        <v>0</v>
      </c>
      <c r="N76" s="62">
        <f t="shared" si="3"/>
        <v>0</v>
      </c>
    </row>
    <row r="77" spans="1:14" x14ac:dyDescent="0.25">
      <c r="A77" s="57">
        <v>52</v>
      </c>
      <c r="B77" s="55">
        <f>ENERO*'1'!$L61</f>
        <v>0</v>
      </c>
      <c r="C77" s="14">
        <f>FEBRERO*'1'!$L61</f>
        <v>0</v>
      </c>
      <c r="D77" s="14">
        <f>MARZO*'1'!$L61</f>
        <v>0</v>
      </c>
      <c r="E77" s="14">
        <f>ABRIL*'1'!$L61</f>
        <v>0</v>
      </c>
      <c r="F77" s="14">
        <f>MAYO*'1'!$L61</f>
        <v>0</v>
      </c>
      <c r="G77" s="14">
        <f>JUNIO*'1'!$L61</f>
        <v>0</v>
      </c>
      <c r="H77" s="14">
        <f>JULIO*'1'!$L61</f>
        <v>0</v>
      </c>
      <c r="I77" s="14">
        <f>AGOSTO*'1'!$L61</f>
        <v>0</v>
      </c>
      <c r="J77" s="14">
        <f>SEPTIEMBRE*'1'!$L61</f>
        <v>0</v>
      </c>
      <c r="K77" s="14">
        <f>OCTUBRE*'1'!$L61</f>
        <v>0</v>
      </c>
      <c r="L77" s="14">
        <f>NOVIEMBRE*'1'!$L61</f>
        <v>0</v>
      </c>
      <c r="M77" s="59">
        <f>DICIEMBRE*'1'!$L61</f>
        <v>0</v>
      </c>
      <c r="N77" s="62">
        <f t="shared" si="3"/>
        <v>0</v>
      </c>
    </row>
    <row r="78" spans="1:14" x14ac:dyDescent="0.25">
      <c r="A78" s="57">
        <v>53</v>
      </c>
      <c r="B78" s="55">
        <f>ENERO*'1'!$L62</f>
        <v>0</v>
      </c>
      <c r="C78" s="14">
        <f>FEBRERO*'1'!$L62</f>
        <v>0</v>
      </c>
      <c r="D78" s="14">
        <f>MARZO*'1'!$L62</f>
        <v>0</v>
      </c>
      <c r="E78" s="14">
        <f>ABRIL*'1'!$L62</f>
        <v>0</v>
      </c>
      <c r="F78" s="14">
        <f>MAYO*'1'!$L62</f>
        <v>0</v>
      </c>
      <c r="G78" s="14">
        <f>JUNIO*'1'!$L62</f>
        <v>0</v>
      </c>
      <c r="H78" s="14">
        <f>JULIO*'1'!$L62</f>
        <v>0</v>
      </c>
      <c r="I78" s="14">
        <f>AGOSTO*'1'!$L62</f>
        <v>0</v>
      </c>
      <c r="J78" s="14">
        <f>SEPTIEMBRE*'1'!$L62</f>
        <v>0</v>
      </c>
      <c r="K78" s="14">
        <f>OCTUBRE*'1'!$L62</f>
        <v>0</v>
      </c>
      <c r="L78" s="14">
        <f>NOVIEMBRE*'1'!$L62</f>
        <v>0</v>
      </c>
      <c r="M78" s="59">
        <f>DICIEMBRE*'1'!$L62</f>
        <v>0</v>
      </c>
      <c r="N78" s="62">
        <f t="shared" si="3"/>
        <v>0</v>
      </c>
    </row>
    <row r="79" spans="1:14" x14ac:dyDescent="0.25">
      <c r="A79" s="97">
        <v>54</v>
      </c>
      <c r="B79" s="55">
        <f>ENERO*'1'!$L63</f>
        <v>0</v>
      </c>
      <c r="C79" s="14">
        <f>FEBRERO*'1'!$L63</f>
        <v>0</v>
      </c>
      <c r="D79" s="14">
        <f>MARZO*'1'!$L63</f>
        <v>0</v>
      </c>
      <c r="E79" s="14">
        <f>ABRIL*'1'!$L63</f>
        <v>0</v>
      </c>
      <c r="F79" s="14">
        <f>MAYO*'1'!$L63</f>
        <v>0</v>
      </c>
      <c r="G79" s="14">
        <f>JUNIO*'1'!$L63</f>
        <v>0</v>
      </c>
      <c r="H79" s="14">
        <f>JULIO*'1'!$L63</f>
        <v>0</v>
      </c>
      <c r="I79" s="14">
        <f>AGOSTO*'1'!$L63</f>
        <v>0</v>
      </c>
      <c r="J79" s="14">
        <f>SEPTIEMBRE*'1'!$L63</f>
        <v>0</v>
      </c>
      <c r="K79" s="14">
        <f>OCTUBRE*'1'!$L63</f>
        <v>0</v>
      </c>
      <c r="L79" s="14">
        <f>NOVIEMBRE*'1'!$L63</f>
        <v>0</v>
      </c>
      <c r="M79" s="59">
        <f>DICIEMBRE*'1'!$L63</f>
        <v>0</v>
      </c>
      <c r="N79" s="62">
        <f t="shared" si="3"/>
        <v>0</v>
      </c>
    </row>
    <row r="80" spans="1:14" x14ac:dyDescent="0.25">
      <c r="A80" s="57">
        <v>55</v>
      </c>
      <c r="B80" s="55">
        <f>ENERO*'1'!$L64</f>
        <v>0</v>
      </c>
      <c r="C80" s="14">
        <f>FEBRERO*'1'!$L64</f>
        <v>0</v>
      </c>
      <c r="D80" s="14">
        <f>MARZO*'1'!$L64</f>
        <v>0</v>
      </c>
      <c r="E80" s="14">
        <f>ABRIL*'1'!$L64</f>
        <v>0</v>
      </c>
      <c r="F80" s="14">
        <f>MAYO*'1'!$L64</f>
        <v>0</v>
      </c>
      <c r="G80" s="14">
        <f>JUNIO*'1'!$L64</f>
        <v>0</v>
      </c>
      <c r="H80" s="14">
        <f>JULIO*'1'!$L64</f>
        <v>0</v>
      </c>
      <c r="I80" s="14">
        <f>AGOSTO*'1'!$L64</f>
        <v>0</v>
      </c>
      <c r="J80" s="14">
        <f>SEPTIEMBRE*'1'!$L64</f>
        <v>0</v>
      </c>
      <c r="K80" s="14">
        <f>OCTUBRE*'1'!$L64</f>
        <v>0</v>
      </c>
      <c r="L80" s="14">
        <f>NOVIEMBRE*'1'!$L64</f>
        <v>0</v>
      </c>
      <c r="M80" s="59">
        <f>DICIEMBRE*'1'!$L64</f>
        <v>0</v>
      </c>
      <c r="N80" s="62">
        <f t="shared" si="3"/>
        <v>0</v>
      </c>
    </row>
    <row r="81" spans="1:14" x14ac:dyDescent="0.25">
      <c r="A81" s="57">
        <v>56</v>
      </c>
      <c r="B81" s="55">
        <f>ENERO*'1'!$L65</f>
        <v>0</v>
      </c>
      <c r="C81" s="14">
        <f>FEBRERO*'1'!$L65</f>
        <v>0</v>
      </c>
      <c r="D81" s="14">
        <f>MARZO*'1'!$L65</f>
        <v>0</v>
      </c>
      <c r="E81" s="14">
        <f>ABRIL*'1'!$L65</f>
        <v>0</v>
      </c>
      <c r="F81" s="14">
        <f>MAYO*'1'!$L65</f>
        <v>0</v>
      </c>
      <c r="G81" s="14">
        <f>JUNIO*'1'!$L65</f>
        <v>0</v>
      </c>
      <c r="H81" s="14">
        <f>JULIO*'1'!$L65</f>
        <v>0</v>
      </c>
      <c r="I81" s="14">
        <f>AGOSTO*'1'!$L65</f>
        <v>0</v>
      </c>
      <c r="J81" s="14">
        <f>SEPTIEMBRE*'1'!$L65</f>
        <v>0</v>
      </c>
      <c r="K81" s="14">
        <f>OCTUBRE*'1'!$L65</f>
        <v>0</v>
      </c>
      <c r="L81" s="14">
        <f>NOVIEMBRE*'1'!$L65</f>
        <v>0</v>
      </c>
      <c r="M81" s="59">
        <f>DICIEMBRE*'1'!$L65</f>
        <v>0</v>
      </c>
      <c r="N81" s="62">
        <f t="shared" si="3"/>
        <v>0</v>
      </c>
    </row>
    <row r="82" spans="1:14" x14ac:dyDescent="0.25">
      <c r="A82" s="97">
        <v>57</v>
      </c>
      <c r="B82" s="55">
        <f>ENERO*'1'!$L66</f>
        <v>0</v>
      </c>
      <c r="C82" s="14">
        <f>FEBRERO*'1'!$L66</f>
        <v>0</v>
      </c>
      <c r="D82" s="14">
        <f>MARZO*'1'!$L66</f>
        <v>0</v>
      </c>
      <c r="E82" s="14">
        <f>ABRIL*'1'!$L66</f>
        <v>0</v>
      </c>
      <c r="F82" s="14">
        <f>MAYO*'1'!$L66</f>
        <v>0</v>
      </c>
      <c r="G82" s="14">
        <f>JUNIO*'1'!$L66</f>
        <v>0</v>
      </c>
      <c r="H82" s="14">
        <f>JULIO*'1'!$L66</f>
        <v>0</v>
      </c>
      <c r="I82" s="14">
        <f>AGOSTO*'1'!$L66</f>
        <v>0</v>
      </c>
      <c r="J82" s="14">
        <f>SEPTIEMBRE*'1'!$L66</f>
        <v>0</v>
      </c>
      <c r="K82" s="14">
        <f>OCTUBRE*'1'!$L66</f>
        <v>0</v>
      </c>
      <c r="L82" s="14">
        <f>NOVIEMBRE*'1'!$L66</f>
        <v>0</v>
      </c>
      <c r="M82" s="59">
        <f>DICIEMBRE*'1'!$L66</f>
        <v>0</v>
      </c>
      <c r="N82" s="62">
        <f t="shared" si="3"/>
        <v>0</v>
      </c>
    </row>
    <row r="83" spans="1:14" x14ac:dyDescent="0.25">
      <c r="A83" s="57">
        <v>58</v>
      </c>
      <c r="B83" s="55">
        <f>ENERO*'1'!$L67</f>
        <v>0</v>
      </c>
      <c r="C83" s="14">
        <f>FEBRERO*'1'!$L67</f>
        <v>0</v>
      </c>
      <c r="D83" s="14">
        <f>MARZO*'1'!$L67</f>
        <v>0</v>
      </c>
      <c r="E83" s="14">
        <f>ABRIL*'1'!$L67</f>
        <v>0</v>
      </c>
      <c r="F83" s="14">
        <f>MAYO*'1'!$L67</f>
        <v>0</v>
      </c>
      <c r="G83" s="14">
        <f>JUNIO*'1'!$L67</f>
        <v>0</v>
      </c>
      <c r="H83" s="14">
        <f>JULIO*'1'!$L67</f>
        <v>0</v>
      </c>
      <c r="I83" s="14">
        <f>AGOSTO*'1'!$L67</f>
        <v>0</v>
      </c>
      <c r="J83" s="14">
        <f>SEPTIEMBRE*'1'!$L67</f>
        <v>0</v>
      </c>
      <c r="K83" s="14">
        <f>OCTUBRE*'1'!$L67</f>
        <v>0</v>
      </c>
      <c r="L83" s="14">
        <f>NOVIEMBRE*'1'!$L67</f>
        <v>0</v>
      </c>
      <c r="M83" s="59">
        <f>DICIEMBRE*'1'!$L67</f>
        <v>0</v>
      </c>
      <c r="N83" s="62">
        <f t="shared" si="3"/>
        <v>0</v>
      </c>
    </row>
    <row r="84" spans="1:14" x14ac:dyDescent="0.25">
      <c r="A84" s="57">
        <v>59</v>
      </c>
      <c r="B84" s="55">
        <f>ENERO*'1'!$L68</f>
        <v>0</v>
      </c>
      <c r="C84" s="14">
        <f>FEBRERO*'1'!$L68</f>
        <v>0</v>
      </c>
      <c r="D84" s="14">
        <f>MARZO*'1'!$L68</f>
        <v>0</v>
      </c>
      <c r="E84" s="14">
        <f>ABRIL*'1'!$L68</f>
        <v>0</v>
      </c>
      <c r="F84" s="14">
        <f>MAYO*'1'!$L68</f>
        <v>0</v>
      </c>
      <c r="G84" s="14">
        <f>JUNIO*'1'!$L68</f>
        <v>0</v>
      </c>
      <c r="H84" s="14">
        <f>JULIO*'1'!$L68</f>
        <v>0</v>
      </c>
      <c r="I84" s="14">
        <f>AGOSTO*'1'!$L68</f>
        <v>0</v>
      </c>
      <c r="J84" s="14">
        <f>SEPTIEMBRE*'1'!$L68</f>
        <v>0</v>
      </c>
      <c r="K84" s="14">
        <f>OCTUBRE*'1'!$L68</f>
        <v>0</v>
      </c>
      <c r="L84" s="14">
        <f>NOVIEMBRE*'1'!$L68</f>
        <v>0</v>
      </c>
      <c r="M84" s="59">
        <f>DICIEMBRE*'1'!$L68</f>
        <v>0</v>
      </c>
      <c r="N84" s="62">
        <f t="shared" si="3"/>
        <v>0</v>
      </c>
    </row>
    <row r="85" spans="1:14" x14ac:dyDescent="0.25">
      <c r="A85" s="97">
        <v>60</v>
      </c>
      <c r="B85" s="55">
        <f>ENERO*'1'!$L69</f>
        <v>0</v>
      </c>
      <c r="C85" s="14">
        <f>FEBRERO*'1'!$L69</f>
        <v>0</v>
      </c>
      <c r="D85" s="14">
        <f>MARZO*'1'!$L69</f>
        <v>0</v>
      </c>
      <c r="E85" s="14">
        <f>ABRIL*'1'!$L69</f>
        <v>0</v>
      </c>
      <c r="F85" s="14">
        <f>MAYO*'1'!$L69</f>
        <v>0</v>
      </c>
      <c r="G85" s="14">
        <f>JUNIO*'1'!$L69</f>
        <v>0</v>
      </c>
      <c r="H85" s="14">
        <f>JULIO*'1'!$L69</f>
        <v>0</v>
      </c>
      <c r="I85" s="14">
        <f>AGOSTO*'1'!$L69</f>
        <v>0</v>
      </c>
      <c r="J85" s="14">
        <f>SEPTIEMBRE*'1'!$L69</f>
        <v>0</v>
      </c>
      <c r="K85" s="14">
        <f>OCTUBRE*'1'!$L69</f>
        <v>0</v>
      </c>
      <c r="L85" s="14">
        <f>NOVIEMBRE*'1'!$L69</f>
        <v>0</v>
      </c>
      <c r="M85" s="59">
        <f>DICIEMBRE*'1'!$L69</f>
        <v>0</v>
      </c>
      <c r="N85" s="62">
        <f t="shared" si="3"/>
        <v>0</v>
      </c>
    </row>
    <row r="86" spans="1:14" x14ac:dyDescent="0.25">
      <c r="A86" s="57">
        <v>61</v>
      </c>
      <c r="B86" s="55">
        <f>ENERO*'1'!$L70</f>
        <v>0</v>
      </c>
      <c r="C86" s="14">
        <f>FEBRERO*'1'!$L70</f>
        <v>0</v>
      </c>
      <c r="D86" s="14">
        <f>MARZO*'1'!$L70</f>
        <v>0</v>
      </c>
      <c r="E86" s="14">
        <f>ABRIL*'1'!$L70</f>
        <v>0</v>
      </c>
      <c r="F86" s="14">
        <f>MAYO*'1'!$L70</f>
        <v>0</v>
      </c>
      <c r="G86" s="14">
        <f>JUNIO*'1'!$L70</f>
        <v>0</v>
      </c>
      <c r="H86" s="14">
        <f>JULIO*'1'!$L70</f>
        <v>0</v>
      </c>
      <c r="I86" s="14">
        <f>AGOSTO*'1'!$L70</f>
        <v>0</v>
      </c>
      <c r="J86" s="14">
        <f>SEPTIEMBRE*'1'!$L70</f>
        <v>0</v>
      </c>
      <c r="K86" s="14">
        <f>OCTUBRE*'1'!$L70</f>
        <v>0</v>
      </c>
      <c r="L86" s="14">
        <f>NOVIEMBRE*'1'!$L70</f>
        <v>0</v>
      </c>
      <c r="M86" s="59">
        <f>DICIEMBRE*'1'!$L70</f>
        <v>0</v>
      </c>
      <c r="N86" s="62">
        <f t="shared" si="3"/>
        <v>0</v>
      </c>
    </row>
    <row r="87" spans="1:14" x14ac:dyDescent="0.25">
      <c r="A87" s="57">
        <v>62</v>
      </c>
      <c r="B87" s="55">
        <f>ENERO*'1'!$L71</f>
        <v>0</v>
      </c>
      <c r="C87" s="14">
        <f>FEBRERO*'1'!$L71</f>
        <v>0</v>
      </c>
      <c r="D87" s="14">
        <f>MARZO*'1'!$L71</f>
        <v>0</v>
      </c>
      <c r="E87" s="14">
        <f>ABRIL*'1'!$L71</f>
        <v>0</v>
      </c>
      <c r="F87" s="14">
        <f>MAYO*'1'!$L71</f>
        <v>0</v>
      </c>
      <c r="G87" s="14">
        <f>JUNIO*'1'!$L71</f>
        <v>0</v>
      </c>
      <c r="H87" s="14">
        <f>JULIO*'1'!$L71</f>
        <v>0</v>
      </c>
      <c r="I87" s="14">
        <f>AGOSTO*'1'!$L71</f>
        <v>0</v>
      </c>
      <c r="J87" s="14">
        <f>SEPTIEMBRE*'1'!$L71</f>
        <v>0</v>
      </c>
      <c r="K87" s="14">
        <f>OCTUBRE*'1'!$L71</f>
        <v>0</v>
      </c>
      <c r="L87" s="14">
        <f>NOVIEMBRE*'1'!$L71</f>
        <v>0</v>
      </c>
      <c r="M87" s="59">
        <f>DICIEMBRE*'1'!$L71</f>
        <v>0</v>
      </c>
      <c r="N87" s="62">
        <f t="shared" si="3"/>
        <v>0</v>
      </c>
    </row>
    <row r="88" spans="1:14" x14ac:dyDescent="0.25">
      <c r="A88" s="97">
        <v>63</v>
      </c>
      <c r="B88" s="55">
        <f>ENERO*'1'!$L72</f>
        <v>0</v>
      </c>
      <c r="C88" s="14">
        <f>FEBRERO*'1'!$L72</f>
        <v>0</v>
      </c>
      <c r="D88" s="14">
        <f>MARZO*'1'!$L72</f>
        <v>0</v>
      </c>
      <c r="E88" s="14">
        <f>ABRIL*'1'!$L72</f>
        <v>0</v>
      </c>
      <c r="F88" s="14">
        <f>MAYO*'1'!$L72</f>
        <v>0</v>
      </c>
      <c r="G88" s="14">
        <f>JUNIO*'1'!$L72</f>
        <v>0</v>
      </c>
      <c r="H88" s="14">
        <f>JULIO*'1'!$L72</f>
        <v>0</v>
      </c>
      <c r="I88" s="14">
        <f>AGOSTO*'1'!$L72</f>
        <v>0</v>
      </c>
      <c r="J88" s="14">
        <f>SEPTIEMBRE*'1'!$L72</f>
        <v>0</v>
      </c>
      <c r="K88" s="14">
        <f>OCTUBRE*'1'!$L72</f>
        <v>0</v>
      </c>
      <c r="L88" s="14">
        <f>NOVIEMBRE*'1'!$L72</f>
        <v>0</v>
      </c>
      <c r="M88" s="59">
        <f>DICIEMBRE*'1'!$L72</f>
        <v>0</v>
      </c>
      <c r="N88" s="62">
        <f t="shared" si="3"/>
        <v>0</v>
      </c>
    </row>
    <row r="89" spans="1:14" x14ac:dyDescent="0.25">
      <c r="A89" s="57">
        <v>64</v>
      </c>
      <c r="B89" s="55">
        <f>ENERO*'1'!$L73</f>
        <v>0</v>
      </c>
      <c r="C89" s="14">
        <f>FEBRERO*'1'!$L73</f>
        <v>0</v>
      </c>
      <c r="D89" s="14">
        <f>MARZO*'1'!$L73</f>
        <v>0</v>
      </c>
      <c r="E89" s="14">
        <f>ABRIL*'1'!$L73</f>
        <v>0</v>
      </c>
      <c r="F89" s="14">
        <f>MAYO*'1'!$L73</f>
        <v>0</v>
      </c>
      <c r="G89" s="14">
        <f>JUNIO*'1'!$L73</f>
        <v>0</v>
      </c>
      <c r="H89" s="14">
        <f>JULIO*'1'!$L73</f>
        <v>0</v>
      </c>
      <c r="I89" s="14">
        <f>AGOSTO*'1'!$L73</f>
        <v>0</v>
      </c>
      <c r="J89" s="14">
        <f>SEPTIEMBRE*'1'!$L73</f>
        <v>0</v>
      </c>
      <c r="K89" s="14">
        <f>OCTUBRE*'1'!$L73</f>
        <v>0</v>
      </c>
      <c r="L89" s="14">
        <f>NOVIEMBRE*'1'!$L73</f>
        <v>0</v>
      </c>
      <c r="M89" s="59">
        <f>DICIEMBRE*'1'!$L73</f>
        <v>0</v>
      </c>
      <c r="N89" s="62">
        <f t="shared" si="3"/>
        <v>0</v>
      </c>
    </row>
    <row r="90" spans="1:14" x14ac:dyDescent="0.25">
      <c r="A90" s="57">
        <v>65</v>
      </c>
      <c r="B90" s="55">
        <f>ENERO*'1'!$L74</f>
        <v>0</v>
      </c>
      <c r="C90" s="14">
        <f>FEBRERO*'1'!$L74</f>
        <v>0</v>
      </c>
      <c r="D90" s="14">
        <f>MARZO*'1'!$L74</f>
        <v>0</v>
      </c>
      <c r="E90" s="14">
        <f>ABRIL*'1'!$L74</f>
        <v>0</v>
      </c>
      <c r="F90" s="14">
        <f>MAYO*'1'!$L74</f>
        <v>0</v>
      </c>
      <c r="G90" s="14">
        <f>JUNIO*'1'!$L74</f>
        <v>0</v>
      </c>
      <c r="H90" s="14">
        <f>JULIO*'1'!$L74</f>
        <v>0</v>
      </c>
      <c r="I90" s="14">
        <f>AGOSTO*'1'!$L74</f>
        <v>0</v>
      </c>
      <c r="J90" s="14">
        <f>SEPTIEMBRE*'1'!$L74</f>
        <v>0</v>
      </c>
      <c r="K90" s="14">
        <f>OCTUBRE*'1'!$L74</f>
        <v>0</v>
      </c>
      <c r="L90" s="14">
        <f>NOVIEMBRE*'1'!$L74</f>
        <v>0</v>
      </c>
      <c r="M90" s="59">
        <f>DICIEMBRE*'1'!$L74</f>
        <v>0</v>
      </c>
      <c r="N90" s="62">
        <f t="shared" si="3"/>
        <v>0</v>
      </c>
    </row>
    <row r="91" spans="1:14" x14ac:dyDescent="0.25">
      <c r="A91" s="97">
        <v>66</v>
      </c>
      <c r="B91" s="55">
        <f>ENERO*'1'!$L75</f>
        <v>0</v>
      </c>
      <c r="C91" s="14">
        <f>FEBRERO*'1'!$L75</f>
        <v>0</v>
      </c>
      <c r="D91" s="14">
        <f>MARZO*'1'!$L75</f>
        <v>0</v>
      </c>
      <c r="E91" s="14">
        <f>ABRIL*'1'!$L75</f>
        <v>0</v>
      </c>
      <c r="F91" s="14">
        <f>MAYO*'1'!$L75</f>
        <v>0</v>
      </c>
      <c r="G91" s="14">
        <f>JUNIO*'1'!$L75</f>
        <v>0</v>
      </c>
      <c r="H91" s="14">
        <f>JULIO*'1'!$L75</f>
        <v>0</v>
      </c>
      <c r="I91" s="14">
        <f>AGOSTO*'1'!$L75</f>
        <v>0</v>
      </c>
      <c r="J91" s="14">
        <f>SEPTIEMBRE*'1'!$L75</f>
        <v>0</v>
      </c>
      <c r="K91" s="14">
        <f>OCTUBRE*'1'!$L75</f>
        <v>0</v>
      </c>
      <c r="L91" s="14">
        <f>NOVIEMBRE*'1'!$L75</f>
        <v>0</v>
      </c>
      <c r="M91" s="59">
        <f>DICIEMBRE*'1'!$L75</f>
        <v>0</v>
      </c>
      <c r="N91" s="62">
        <f t="shared" ref="N91:N133" si="4">SUM(B91:M91)</f>
        <v>0</v>
      </c>
    </row>
    <row r="92" spans="1:14" x14ac:dyDescent="0.25">
      <c r="A92" s="57">
        <v>67</v>
      </c>
      <c r="B92" s="55">
        <f>ENERO*'1'!$L76</f>
        <v>0</v>
      </c>
      <c r="C92" s="14">
        <f>FEBRERO*'1'!$L76</f>
        <v>0</v>
      </c>
      <c r="D92" s="14">
        <f>MARZO*'1'!$L76</f>
        <v>0</v>
      </c>
      <c r="E92" s="14">
        <f>ABRIL*'1'!$L76</f>
        <v>0</v>
      </c>
      <c r="F92" s="14">
        <f>MAYO*'1'!$L76</f>
        <v>0</v>
      </c>
      <c r="G92" s="14">
        <f>JUNIO*'1'!$L76</f>
        <v>0</v>
      </c>
      <c r="H92" s="14">
        <f>JULIO*'1'!$L76</f>
        <v>0</v>
      </c>
      <c r="I92" s="14">
        <f>AGOSTO*'1'!$L76</f>
        <v>0</v>
      </c>
      <c r="J92" s="14">
        <f>SEPTIEMBRE*'1'!$L76</f>
        <v>0</v>
      </c>
      <c r="K92" s="14">
        <f>OCTUBRE*'1'!$L76</f>
        <v>0</v>
      </c>
      <c r="L92" s="14">
        <f>NOVIEMBRE*'1'!$L76</f>
        <v>0</v>
      </c>
      <c r="M92" s="59">
        <f>DICIEMBRE*'1'!$L76</f>
        <v>0</v>
      </c>
      <c r="N92" s="62">
        <f t="shared" si="4"/>
        <v>0</v>
      </c>
    </row>
    <row r="93" spans="1:14" x14ac:dyDescent="0.25">
      <c r="A93" s="57">
        <v>68</v>
      </c>
      <c r="B93" s="55">
        <f>ENERO*'1'!$L77</f>
        <v>0</v>
      </c>
      <c r="C93" s="14">
        <f>FEBRERO*'1'!$L77</f>
        <v>0</v>
      </c>
      <c r="D93" s="14">
        <f>MARZO*'1'!$L77</f>
        <v>0</v>
      </c>
      <c r="E93" s="14">
        <f>ABRIL*'1'!$L77</f>
        <v>0</v>
      </c>
      <c r="F93" s="14">
        <f>MAYO*'1'!$L77</f>
        <v>0</v>
      </c>
      <c r="G93" s="14">
        <f>JUNIO*'1'!$L77</f>
        <v>0</v>
      </c>
      <c r="H93" s="14">
        <f>JULIO*'1'!$L77</f>
        <v>0</v>
      </c>
      <c r="I93" s="14">
        <f>AGOSTO*'1'!$L77</f>
        <v>0</v>
      </c>
      <c r="J93" s="14">
        <f>SEPTIEMBRE*'1'!$L77</f>
        <v>0</v>
      </c>
      <c r="K93" s="14">
        <f>OCTUBRE*'1'!$L77</f>
        <v>0</v>
      </c>
      <c r="L93" s="14">
        <f>NOVIEMBRE*'1'!$L77</f>
        <v>0</v>
      </c>
      <c r="M93" s="59">
        <f>DICIEMBRE*'1'!$L77</f>
        <v>0</v>
      </c>
      <c r="N93" s="62">
        <f t="shared" si="4"/>
        <v>0</v>
      </c>
    </row>
    <row r="94" spans="1:14" x14ac:dyDescent="0.25">
      <c r="A94" s="97">
        <v>69</v>
      </c>
      <c r="B94" s="55">
        <f>ENERO*'1'!$L78</f>
        <v>0</v>
      </c>
      <c r="C94" s="14">
        <f>FEBRERO*'1'!$L78</f>
        <v>0</v>
      </c>
      <c r="D94" s="14">
        <f>MARZO*'1'!$L78</f>
        <v>0</v>
      </c>
      <c r="E94" s="14">
        <f>ABRIL*'1'!$L78</f>
        <v>0</v>
      </c>
      <c r="F94" s="14">
        <f>MAYO*'1'!$L78</f>
        <v>0</v>
      </c>
      <c r="G94" s="14">
        <f>JUNIO*'1'!$L78</f>
        <v>0</v>
      </c>
      <c r="H94" s="14">
        <f>JULIO*'1'!$L78</f>
        <v>0</v>
      </c>
      <c r="I94" s="14">
        <f>AGOSTO*'1'!$L78</f>
        <v>0</v>
      </c>
      <c r="J94" s="14">
        <f>SEPTIEMBRE*'1'!$L78</f>
        <v>0</v>
      </c>
      <c r="K94" s="14">
        <f>OCTUBRE*'1'!$L78</f>
        <v>0</v>
      </c>
      <c r="L94" s="14">
        <f>NOVIEMBRE*'1'!$L78</f>
        <v>0</v>
      </c>
      <c r="M94" s="59">
        <f>DICIEMBRE*'1'!$L78</f>
        <v>0</v>
      </c>
      <c r="N94" s="62">
        <f t="shared" si="4"/>
        <v>0</v>
      </c>
    </row>
    <row r="95" spans="1:14" x14ac:dyDescent="0.25">
      <c r="A95" s="57">
        <v>70</v>
      </c>
      <c r="B95" s="55">
        <f>ENERO*'1'!$L79</f>
        <v>0</v>
      </c>
      <c r="C95" s="14">
        <f>FEBRERO*'1'!$L79</f>
        <v>0</v>
      </c>
      <c r="D95" s="14">
        <f>MARZO*'1'!$L79</f>
        <v>0</v>
      </c>
      <c r="E95" s="14">
        <f>ABRIL*'1'!$L79</f>
        <v>0</v>
      </c>
      <c r="F95" s="14">
        <f>MAYO*'1'!$L79</f>
        <v>0</v>
      </c>
      <c r="G95" s="14">
        <f>JUNIO*'1'!$L79</f>
        <v>0</v>
      </c>
      <c r="H95" s="14">
        <f>JULIO*'1'!$L79</f>
        <v>0</v>
      </c>
      <c r="I95" s="14">
        <f>AGOSTO*'1'!$L79</f>
        <v>0</v>
      </c>
      <c r="J95" s="14">
        <f>SEPTIEMBRE*'1'!$L79</f>
        <v>0</v>
      </c>
      <c r="K95" s="14">
        <f>OCTUBRE*'1'!$L79</f>
        <v>0</v>
      </c>
      <c r="L95" s="14">
        <f>NOVIEMBRE*'1'!$L79</f>
        <v>0</v>
      </c>
      <c r="M95" s="59">
        <f>DICIEMBRE*'1'!$L79</f>
        <v>0</v>
      </c>
      <c r="N95" s="62">
        <f t="shared" si="4"/>
        <v>0</v>
      </c>
    </row>
    <row r="96" spans="1:14" x14ac:dyDescent="0.25">
      <c r="A96" s="57">
        <v>71</v>
      </c>
      <c r="B96" s="55">
        <f>ENERO*'1'!$L80</f>
        <v>0</v>
      </c>
      <c r="C96" s="14">
        <f>FEBRERO*'1'!$L80</f>
        <v>0</v>
      </c>
      <c r="D96" s="14">
        <f>MARZO*'1'!$L80</f>
        <v>0</v>
      </c>
      <c r="E96" s="14">
        <f>ABRIL*'1'!$L80</f>
        <v>0</v>
      </c>
      <c r="F96" s="14">
        <f>MAYO*'1'!$L80</f>
        <v>0</v>
      </c>
      <c r="G96" s="14">
        <f>JUNIO*'1'!$L80</f>
        <v>0</v>
      </c>
      <c r="H96" s="14">
        <f>JULIO*'1'!$L80</f>
        <v>0</v>
      </c>
      <c r="I96" s="14">
        <f>AGOSTO*'1'!$L80</f>
        <v>0</v>
      </c>
      <c r="J96" s="14">
        <f>SEPTIEMBRE*'1'!$L80</f>
        <v>0</v>
      </c>
      <c r="K96" s="14">
        <f>OCTUBRE*'1'!$L80</f>
        <v>0</v>
      </c>
      <c r="L96" s="14">
        <f>NOVIEMBRE*'1'!$L80</f>
        <v>0</v>
      </c>
      <c r="M96" s="59">
        <f>DICIEMBRE*'1'!$L80</f>
        <v>0</v>
      </c>
      <c r="N96" s="62">
        <f t="shared" si="4"/>
        <v>0</v>
      </c>
    </row>
    <row r="97" spans="1:14" x14ac:dyDescent="0.25">
      <c r="A97" s="97">
        <v>72</v>
      </c>
      <c r="B97" s="55">
        <f>ENERO*'1'!$L81</f>
        <v>0</v>
      </c>
      <c r="C97" s="14">
        <f>FEBRERO*'1'!$L81</f>
        <v>0</v>
      </c>
      <c r="D97" s="14">
        <f>MARZO*'1'!$L81</f>
        <v>0</v>
      </c>
      <c r="E97" s="14">
        <f>ABRIL*'1'!$L81</f>
        <v>0</v>
      </c>
      <c r="F97" s="14">
        <f>MAYO*'1'!$L81</f>
        <v>0</v>
      </c>
      <c r="G97" s="14">
        <f>JUNIO*'1'!$L81</f>
        <v>0</v>
      </c>
      <c r="H97" s="14">
        <f>JULIO*'1'!$L81</f>
        <v>0</v>
      </c>
      <c r="I97" s="14">
        <f>AGOSTO*'1'!$L81</f>
        <v>0</v>
      </c>
      <c r="J97" s="14">
        <f>SEPTIEMBRE*'1'!$L81</f>
        <v>0</v>
      </c>
      <c r="K97" s="14">
        <f>OCTUBRE*'1'!$L81</f>
        <v>0</v>
      </c>
      <c r="L97" s="14">
        <f>NOVIEMBRE*'1'!$L81</f>
        <v>0</v>
      </c>
      <c r="M97" s="59">
        <f>DICIEMBRE*'1'!$L81</f>
        <v>0</v>
      </c>
      <c r="N97" s="62">
        <f t="shared" si="4"/>
        <v>0</v>
      </c>
    </row>
    <row r="98" spans="1:14" x14ac:dyDescent="0.25">
      <c r="A98" s="57">
        <v>73</v>
      </c>
      <c r="B98" s="55">
        <f>ENERO*'1'!$L82</f>
        <v>0</v>
      </c>
      <c r="C98" s="14">
        <f>FEBRERO*'1'!$L82</f>
        <v>0</v>
      </c>
      <c r="D98" s="14">
        <f>MARZO*'1'!$L82</f>
        <v>0</v>
      </c>
      <c r="E98" s="14">
        <f>ABRIL*'1'!$L82</f>
        <v>0</v>
      </c>
      <c r="F98" s="14">
        <f>MAYO*'1'!$L82</f>
        <v>0</v>
      </c>
      <c r="G98" s="14">
        <f>JUNIO*'1'!$L82</f>
        <v>0</v>
      </c>
      <c r="H98" s="14">
        <f>JULIO*'1'!$L82</f>
        <v>0</v>
      </c>
      <c r="I98" s="14">
        <f>AGOSTO*'1'!$L82</f>
        <v>0</v>
      </c>
      <c r="J98" s="14">
        <f>SEPTIEMBRE*'1'!$L82</f>
        <v>0</v>
      </c>
      <c r="K98" s="14">
        <f>OCTUBRE*'1'!$L82</f>
        <v>0</v>
      </c>
      <c r="L98" s="14">
        <f>NOVIEMBRE*'1'!$L82</f>
        <v>0</v>
      </c>
      <c r="M98" s="59">
        <f>DICIEMBRE*'1'!$L82</f>
        <v>0</v>
      </c>
      <c r="N98" s="62">
        <f t="shared" si="4"/>
        <v>0</v>
      </c>
    </row>
    <row r="99" spans="1:14" x14ac:dyDescent="0.25">
      <c r="A99" s="57">
        <v>74</v>
      </c>
      <c r="B99" s="55">
        <f>ENERO*'1'!$L83</f>
        <v>0</v>
      </c>
      <c r="C99" s="14">
        <f>FEBRERO*'1'!$L83</f>
        <v>0</v>
      </c>
      <c r="D99" s="14">
        <f>MARZO*'1'!$L83</f>
        <v>0</v>
      </c>
      <c r="E99" s="14">
        <f>ABRIL*'1'!$L83</f>
        <v>0</v>
      </c>
      <c r="F99" s="14">
        <f>MAYO*'1'!$L83</f>
        <v>0</v>
      </c>
      <c r="G99" s="14">
        <f>JUNIO*'1'!$L83</f>
        <v>0</v>
      </c>
      <c r="H99" s="14">
        <f>JULIO*'1'!$L83</f>
        <v>0</v>
      </c>
      <c r="I99" s="14">
        <f>AGOSTO*'1'!$L83</f>
        <v>0</v>
      </c>
      <c r="J99" s="14">
        <f>SEPTIEMBRE*'1'!$L83</f>
        <v>0</v>
      </c>
      <c r="K99" s="14">
        <f>OCTUBRE*'1'!$L83</f>
        <v>0</v>
      </c>
      <c r="L99" s="14">
        <f>NOVIEMBRE*'1'!$L83</f>
        <v>0</v>
      </c>
      <c r="M99" s="59">
        <f>DICIEMBRE*'1'!$L83</f>
        <v>0</v>
      </c>
      <c r="N99" s="62">
        <f t="shared" si="4"/>
        <v>0</v>
      </c>
    </row>
    <row r="100" spans="1:14" x14ac:dyDescent="0.25">
      <c r="A100" s="97">
        <v>75</v>
      </c>
      <c r="B100" s="55">
        <f>ENERO*'1'!$L84</f>
        <v>0</v>
      </c>
      <c r="C100" s="14">
        <f>FEBRERO*'1'!$L84</f>
        <v>0</v>
      </c>
      <c r="D100" s="14">
        <f>MARZO*'1'!$L84</f>
        <v>0</v>
      </c>
      <c r="E100" s="14">
        <f>ABRIL*'1'!$L84</f>
        <v>0</v>
      </c>
      <c r="F100" s="14">
        <f>MAYO*'1'!$L84</f>
        <v>0</v>
      </c>
      <c r="G100" s="14">
        <f>JUNIO*'1'!$L84</f>
        <v>0</v>
      </c>
      <c r="H100" s="14">
        <f>JULIO*'1'!$L84</f>
        <v>0</v>
      </c>
      <c r="I100" s="14">
        <f>AGOSTO*'1'!$L84</f>
        <v>0</v>
      </c>
      <c r="J100" s="14">
        <f>SEPTIEMBRE*'1'!$L84</f>
        <v>0</v>
      </c>
      <c r="K100" s="14">
        <f>OCTUBRE*'1'!$L84</f>
        <v>0</v>
      </c>
      <c r="L100" s="14">
        <f>NOVIEMBRE*'1'!$L84</f>
        <v>0</v>
      </c>
      <c r="M100" s="59">
        <f>DICIEMBRE*'1'!$L84</f>
        <v>0</v>
      </c>
      <c r="N100" s="62">
        <f t="shared" si="4"/>
        <v>0</v>
      </c>
    </row>
    <row r="101" spans="1:14" x14ac:dyDescent="0.25">
      <c r="A101" s="57">
        <v>76</v>
      </c>
      <c r="B101" s="55">
        <f>ENERO*'1'!$L85</f>
        <v>0</v>
      </c>
      <c r="C101" s="14">
        <f>FEBRERO*'1'!$L85</f>
        <v>0</v>
      </c>
      <c r="D101" s="14">
        <f>MARZO*'1'!$L85</f>
        <v>0</v>
      </c>
      <c r="E101" s="14">
        <f>ABRIL*'1'!$L85</f>
        <v>0</v>
      </c>
      <c r="F101" s="14">
        <f>MAYO*'1'!$L85</f>
        <v>0</v>
      </c>
      <c r="G101" s="14">
        <f>JUNIO*'1'!$L85</f>
        <v>0</v>
      </c>
      <c r="H101" s="14">
        <f>JULIO*'1'!$L85</f>
        <v>0</v>
      </c>
      <c r="I101" s="14">
        <f>AGOSTO*'1'!$L85</f>
        <v>0</v>
      </c>
      <c r="J101" s="14">
        <f>SEPTIEMBRE*'1'!$L85</f>
        <v>0</v>
      </c>
      <c r="K101" s="14">
        <f>OCTUBRE*'1'!$L85</f>
        <v>0</v>
      </c>
      <c r="L101" s="14">
        <f>NOVIEMBRE*'1'!$L85</f>
        <v>0</v>
      </c>
      <c r="M101" s="59">
        <f>DICIEMBRE*'1'!$L85</f>
        <v>0</v>
      </c>
      <c r="N101" s="62">
        <f t="shared" si="4"/>
        <v>0</v>
      </c>
    </row>
    <row r="102" spans="1:14" x14ac:dyDescent="0.25">
      <c r="A102" s="57">
        <v>77</v>
      </c>
      <c r="B102" s="55">
        <f>ENERO*'1'!$L86</f>
        <v>0</v>
      </c>
      <c r="C102" s="14">
        <f>FEBRERO*'1'!$L86</f>
        <v>0</v>
      </c>
      <c r="D102" s="14">
        <f>MARZO*'1'!$L86</f>
        <v>0</v>
      </c>
      <c r="E102" s="14">
        <f>ABRIL*'1'!$L86</f>
        <v>0</v>
      </c>
      <c r="F102" s="14">
        <f>MAYO*'1'!$L86</f>
        <v>0</v>
      </c>
      <c r="G102" s="14">
        <f>JUNIO*'1'!$L86</f>
        <v>0</v>
      </c>
      <c r="H102" s="14">
        <f>JULIO*'1'!$L86</f>
        <v>0</v>
      </c>
      <c r="I102" s="14">
        <f>AGOSTO*'1'!$L86</f>
        <v>0</v>
      </c>
      <c r="J102" s="14">
        <f>SEPTIEMBRE*'1'!$L86</f>
        <v>0</v>
      </c>
      <c r="K102" s="14">
        <f>OCTUBRE*'1'!$L86</f>
        <v>0</v>
      </c>
      <c r="L102" s="14">
        <f>NOVIEMBRE*'1'!$L86</f>
        <v>0</v>
      </c>
      <c r="M102" s="59">
        <f>DICIEMBRE*'1'!$L86</f>
        <v>0</v>
      </c>
      <c r="N102" s="62">
        <f t="shared" si="4"/>
        <v>0</v>
      </c>
    </row>
    <row r="103" spans="1:14" x14ac:dyDescent="0.25">
      <c r="A103" s="97">
        <v>78</v>
      </c>
      <c r="B103" s="55">
        <f>ENERO*'1'!$L87</f>
        <v>0</v>
      </c>
      <c r="C103" s="14">
        <f>FEBRERO*'1'!$L87</f>
        <v>0</v>
      </c>
      <c r="D103" s="14">
        <f>MARZO*'1'!$L87</f>
        <v>0</v>
      </c>
      <c r="E103" s="14">
        <f>ABRIL*'1'!$L87</f>
        <v>0</v>
      </c>
      <c r="F103" s="14">
        <f>MAYO*'1'!$L87</f>
        <v>0</v>
      </c>
      <c r="G103" s="14">
        <f>JUNIO*'1'!$L87</f>
        <v>0</v>
      </c>
      <c r="H103" s="14">
        <f>JULIO*'1'!$L87</f>
        <v>0</v>
      </c>
      <c r="I103" s="14">
        <f>AGOSTO*'1'!$L87</f>
        <v>0</v>
      </c>
      <c r="J103" s="14">
        <f>SEPTIEMBRE*'1'!$L87</f>
        <v>0</v>
      </c>
      <c r="K103" s="14">
        <f>OCTUBRE*'1'!$L87</f>
        <v>0</v>
      </c>
      <c r="L103" s="14">
        <f>NOVIEMBRE*'1'!$L87</f>
        <v>0</v>
      </c>
      <c r="M103" s="59">
        <f>DICIEMBRE*'1'!$L87</f>
        <v>0</v>
      </c>
      <c r="N103" s="62">
        <f t="shared" si="4"/>
        <v>0</v>
      </c>
    </row>
    <row r="104" spans="1:14" x14ac:dyDescent="0.25">
      <c r="A104" s="57">
        <v>79</v>
      </c>
      <c r="B104" s="55">
        <f>ENERO*'1'!$L88</f>
        <v>0</v>
      </c>
      <c r="C104" s="14">
        <f>FEBRERO*'1'!$L88</f>
        <v>0</v>
      </c>
      <c r="D104" s="14">
        <f>MARZO*'1'!$L88</f>
        <v>0</v>
      </c>
      <c r="E104" s="14">
        <f>ABRIL*'1'!$L88</f>
        <v>0</v>
      </c>
      <c r="F104" s="14">
        <f>MAYO*'1'!$L88</f>
        <v>0</v>
      </c>
      <c r="G104" s="14">
        <f>JUNIO*'1'!$L88</f>
        <v>0</v>
      </c>
      <c r="H104" s="14">
        <f>JULIO*'1'!$L88</f>
        <v>0</v>
      </c>
      <c r="I104" s="14">
        <f>AGOSTO*'1'!$L88</f>
        <v>0</v>
      </c>
      <c r="J104" s="14">
        <f>SEPTIEMBRE*'1'!$L88</f>
        <v>0</v>
      </c>
      <c r="K104" s="14">
        <f>OCTUBRE*'1'!$L88</f>
        <v>0</v>
      </c>
      <c r="L104" s="14">
        <f>NOVIEMBRE*'1'!$L88</f>
        <v>0</v>
      </c>
      <c r="M104" s="59">
        <f>DICIEMBRE*'1'!$L88</f>
        <v>0</v>
      </c>
      <c r="N104" s="62">
        <f t="shared" si="4"/>
        <v>0</v>
      </c>
    </row>
    <row r="105" spans="1:14" x14ac:dyDescent="0.25">
      <c r="A105" s="57">
        <v>80</v>
      </c>
      <c r="B105" s="55">
        <f>ENERO*'1'!$L89</f>
        <v>0</v>
      </c>
      <c r="C105" s="14">
        <f>FEBRERO*'1'!$L89</f>
        <v>0</v>
      </c>
      <c r="D105" s="14">
        <f>MARZO*'1'!$L89</f>
        <v>0</v>
      </c>
      <c r="E105" s="14">
        <f>ABRIL*'1'!$L89</f>
        <v>0</v>
      </c>
      <c r="F105" s="14">
        <f>MAYO*'1'!$L89</f>
        <v>0</v>
      </c>
      <c r="G105" s="14">
        <f>JUNIO*'1'!$L89</f>
        <v>0</v>
      </c>
      <c r="H105" s="14">
        <f>JULIO*'1'!$L89</f>
        <v>0</v>
      </c>
      <c r="I105" s="14">
        <f>AGOSTO*'1'!$L89</f>
        <v>0</v>
      </c>
      <c r="J105" s="14">
        <f>SEPTIEMBRE*'1'!$L89</f>
        <v>0</v>
      </c>
      <c r="K105" s="14">
        <f>OCTUBRE*'1'!$L89</f>
        <v>0</v>
      </c>
      <c r="L105" s="14">
        <f>NOVIEMBRE*'1'!$L89</f>
        <v>0</v>
      </c>
      <c r="M105" s="59">
        <f>DICIEMBRE*'1'!$L89</f>
        <v>0</v>
      </c>
      <c r="N105" s="62">
        <f t="shared" si="4"/>
        <v>0</v>
      </c>
    </row>
    <row r="106" spans="1:14" x14ac:dyDescent="0.25">
      <c r="A106" s="97">
        <v>81</v>
      </c>
      <c r="B106" s="55">
        <f>ENERO*'1'!$L90</f>
        <v>0</v>
      </c>
      <c r="C106" s="14">
        <f>FEBRERO*'1'!$L90</f>
        <v>0</v>
      </c>
      <c r="D106" s="14">
        <f>MARZO*'1'!$L90</f>
        <v>0</v>
      </c>
      <c r="E106" s="14">
        <f>ABRIL*'1'!$L90</f>
        <v>0</v>
      </c>
      <c r="F106" s="14">
        <f>MAYO*'1'!$L90</f>
        <v>0</v>
      </c>
      <c r="G106" s="14">
        <f>JUNIO*'1'!$L90</f>
        <v>0</v>
      </c>
      <c r="H106" s="14">
        <f>JULIO*'1'!$L90</f>
        <v>0</v>
      </c>
      <c r="I106" s="14">
        <f>AGOSTO*'1'!$L90</f>
        <v>0</v>
      </c>
      <c r="J106" s="14">
        <f>SEPTIEMBRE*'1'!$L90</f>
        <v>0</v>
      </c>
      <c r="K106" s="14">
        <f>OCTUBRE*'1'!$L90</f>
        <v>0</v>
      </c>
      <c r="L106" s="14">
        <f>NOVIEMBRE*'1'!$L90</f>
        <v>0</v>
      </c>
      <c r="M106" s="59">
        <f>DICIEMBRE*'1'!$L90</f>
        <v>0</v>
      </c>
      <c r="N106" s="62">
        <f t="shared" si="4"/>
        <v>0</v>
      </c>
    </row>
    <row r="107" spans="1:14" x14ac:dyDescent="0.25">
      <c r="A107" s="57">
        <v>82</v>
      </c>
      <c r="B107" s="55">
        <f>ENERO*'1'!$L91</f>
        <v>0</v>
      </c>
      <c r="C107" s="14">
        <f>FEBRERO*'1'!$L91</f>
        <v>0</v>
      </c>
      <c r="D107" s="14">
        <f>MARZO*'1'!$L91</f>
        <v>0</v>
      </c>
      <c r="E107" s="14">
        <f>ABRIL*'1'!$L91</f>
        <v>0</v>
      </c>
      <c r="F107" s="14">
        <f>MAYO*'1'!$L91</f>
        <v>0</v>
      </c>
      <c r="G107" s="14">
        <f>JUNIO*'1'!$L91</f>
        <v>0</v>
      </c>
      <c r="H107" s="14">
        <f>JULIO*'1'!$L91</f>
        <v>0</v>
      </c>
      <c r="I107" s="14">
        <f>AGOSTO*'1'!$L91</f>
        <v>0</v>
      </c>
      <c r="J107" s="14">
        <f>SEPTIEMBRE*'1'!$L91</f>
        <v>0</v>
      </c>
      <c r="K107" s="14">
        <f>OCTUBRE*'1'!$L91</f>
        <v>0</v>
      </c>
      <c r="L107" s="14">
        <f>NOVIEMBRE*'1'!$L91</f>
        <v>0</v>
      </c>
      <c r="M107" s="59">
        <f>DICIEMBRE*'1'!$L91</f>
        <v>0</v>
      </c>
      <c r="N107" s="62">
        <f t="shared" si="4"/>
        <v>0</v>
      </c>
    </row>
    <row r="108" spans="1:14" x14ac:dyDescent="0.25">
      <c r="A108" s="57">
        <v>83</v>
      </c>
      <c r="B108" s="55">
        <f>ENERO*'1'!$L92</f>
        <v>0</v>
      </c>
      <c r="C108" s="14">
        <f>FEBRERO*'1'!$L92</f>
        <v>0</v>
      </c>
      <c r="D108" s="14">
        <f>MARZO*'1'!$L92</f>
        <v>0</v>
      </c>
      <c r="E108" s="14">
        <f>ABRIL*'1'!$L92</f>
        <v>0</v>
      </c>
      <c r="F108" s="14">
        <f>MAYO*'1'!$L92</f>
        <v>0</v>
      </c>
      <c r="G108" s="14">
        <f>JUNIO*'1'!$L92</f>
        <v>0</v>
      </c>
      <c r="H108" s="14">
        <f>JULIO*'1'!$L92</f>
        <v>0</v>
      </c>
      <c r="I108" s="14">
        <f>AGOSTO*'1'!$L92</f>
        <v>0</v>
      </c>
      <c r="J108" s="14">
        <f>SEPTIEMBRE*'1'!$L92</f>
        <v>0</v>
      </c>
      <c r="K108" s="14">
        <f>OCTUBRE*'1'!$L92</f>
        <v>0</v>
      </c>
      <c r="L108" s="14">
        <f>NOVIEMBRE*'1'!$L92</f>
        <v>0</v>
      </c>
      <c r="M108" s="59">
        <f>DICIEMBRE*'1'!$L92</f>
        <v>0</v>
      </c>
      <c r="N108" s="62">
        <f t="shared" si="4"/>
        <v>0</v>
      </c>
    </row>
    <row r="109" spans="1:14" x14ac:dyDescent="0.25">
      <c r="A109" s="97">
        <v>84</v>
      </c>
      <c r="B109" s="55">
        <f>ENERO*'1'!$L93</f>
        <v>0</v>
      </c>
      <c r="C109" s="14">
        <f>FEBRERO*'1'!$L93</f>
        <v>0</v>
      </c>
      <c r="D109" s="14">
        <f>MARZO*'1'!$L93</f>
        <v>0</v>
      </c>
      <c r="E109" s="14">
        <f>ABRIL*'1'!$L93</f>
        <v>0</v>
      </c>
      <c r="F109" s="14">
        <f>MAYO*'1'!$L93</f>
        <v>0</v>
      </c>
      <c r="G109" s="14">
        <f>JUNIO*'1'!$L93</f>
        <v>0</v>
      </c>
      <c r="H109" s="14">
        <f>JULIO*'1'!$L93</f>
        <v>0</v>
      </c>
      <c r="I109" s="14">
        <f>AGOSTO*'1'!$L93</f>
        <v>0</v>
      </c>
      <c r="J109" s="14">
        <f>SEPTIEMBRE*'1'!$L93</f>
        <v>0</v>
      </c>
      <c r="K109" s="14">
        <f>OCTUBRE*'1'!$L93</f>
        <v>0</v>
      </c>
      <c r="L109" s="14">
        <f>NOVIEMBRE*'1'!$L93</f>
        <v>0</v>
      </c>
      <c r="M109" s="59">
        <f>DICIEMBRE*'1'!$L93</f>
        <v>0</v>
      </c>
      <c r="N109" s="62">
        <f t="shared" si="4"/>
        <v>0</v>
      </c>
    </row>
    <row r="110" spans="1:14" x14ac:dyDescent="0.25">
      <c r="A110" s="57">
        <v>85</v>
      </c>
      <c r="B110" s="55">
        <f>ENERO*'1'!$L94</f>
        <v>0</v>
      </c>
      <c r="C110" s="14">
        <f>FEBRERO*'1'!$L94</f>
        <v>0</v>
      </c>
      <c r="D110" s="14">
        <f>MARZO*'1'!$L94</f>
        <v>0</v>
      </c>
      <c r="E110" s="14">
        <f>ABRIL*'1'!$L94</f>
        <v>0</v>
      </c>
      <c r="F110" s="14">
        <f>MAYO*'1'!$L94</f>
        <v>0</v>
      </c>
      <c r="G110" s="14">
        <f>JUNIO*'1'!$L94</f>
        <v>0</v>
      </c>
      <c r="H110" s="14">
        <f>JULIO*'1'!$L94</f>
        <v>0</v>
      </c>
      <c r="I110" s="14">
        <f>AGOSTO*'1'!$L94</f>
        <v>0</v>
      </c>
      <c r="J110" s="14">
        <f>SEPTIEMBRE*'1'!$L94</f>
        <v>0</v>
      </c>
      <c r="K110" s="14">
        <f>OCTUBRE*'1'!$L94</f>
        <v>0</v>
      </c>
      <c r="L110" s="14">
        <f>NOVIEMBRE*'1'!$L94</f>
        <v>0</v>
      </c>
      <c r="M110" s="59">
        <f>DICIEMBRE*'1'!$L94</f>
        <v>0</v>
      </c>
      <c r="N110" s="62">
        <f t="shared" si="4"/>
        <v>0</v>
      </c>
    </row>
    <row r="111" spans="1:14" x14ac:dyDescent="0.25">
      <c r="A111" s="57">
        <v>86</v>
      </c>
      <c r="B111" s="55">
        <f>ENERO*'1'!$L95</f>
        <v>0</v>
      </c>
      <c r="C111" s="14">
        <f>FEBRERO*'1'!$L95</f>
        <v>0</v>
      </c>
      <c r="D111" s="14">
        <f>MARZO*'1'!$L95</f>
        <v>0</v>
      </c>
      <c r="E111" s="14">
        <f>ABRIL*'1'!$L95</f>
        <v>0</v>
      </c>
      <c r="F111" s="14">
        <f>MAYO*'1'!$L95</f>
        <v>0</v>
      </c>
      <c r="G111" s="14">
        <f>JUNIO*'1'!$L95</f>
        <v>0</v>
      </c>
      <c r="H111" s="14">
        <f>JULIO*'1'!$L95</f>
        <v>0</v>
      </c>
      <c r="I111" s="14">
        <f>AGOSTO*'1'!$L95</f>
        <v>0</v>
      </c>
      <c r="J111" s="14">
        <f>SEPTIEMBRE*'1'!$L95</f>
        <v>0</v>
      </c>
      <c r="K111" s="14">
        <f>OCTUBRE*'1'!$L95</f>
        <v>0</v>
      </c>
      <c r="L111" s="14">
        <f>NOVIEMBRE*'1'!$L95</f>
        <v>0</v>
      </c>
      <c r="M111" s="59">
        <f>DICIEMBRE*'1'!$L95</f>
        <v>0</v>
      </c>
      <c r="N111" s="62">
        <f t="shared" si="4"/>
        <v>0</v>
      </c>
    </row>
    <row r="112" spans="1:14" x14ac:dyDescent="0.25">
      <c r="A112" s="97">
        <v>87</v>
      </c>
      <c r="B112" s="55">
        <f>ENERO*'1'!$L96</f>
        <v>0</v>
      </c>
      <c r="C112" s="14">
        <f>FEBRERO*'1'!$L96</f>
        <v>0</v>
      </c>
      <c r="D112" s="14">
        <f>MARZO*'1'!$L96</f>
        <v>0</v>
      </c>
      <c r="E112" s="14">
        <f>ABRIL*'1'!$L96</f>
        <v>0</v>
      </c>
      <c r="F112" s="14">
        <f>MAYO*'1'!$L96</f>
        <v>0</v>
      </c>
      <c r="G112" s="14">
        <f>JUNIO*'1'!$L96</f>
        <v>0</v>
      </c>
      <c r="H112" s="14">
        <f>JULIO*'1'!$L96</f>
        <v>0</v>
      </c>
      <c r="I112" s="14">
        <f>AGOSTO*'1'!$L96</f>
        <v>0</v>
      </c>
      <c r="J112" s="14">
        <f>SEPTIEMBRE*'1'!$L96</f>
        <v>0</v>
      </c>
      <c r="K112" s="14">
        <f>OCTUBRE*'1'!$L96</f>
        <v>0</v>
      </c>
      <c r="L112" s="14">
        <f>NOVIEMBRE*'1'!$L96</f>
        <v>0</v>
      </c>
      <c r="M112" s="59">
        <f>DICIEMBRE*'1'!$L96</f>
        <v>0</v>
      </c>
      <c r="N112" s="62">
        <f t="shared" si="4"/>
        <v>0</v>
      </c>
    </row>
    <row r="113" spans="1:14" x14ac:dyDescent="0.25">
      <c r="A113" s="57">
        <v>88</v>
      </c>
      <c r="B113" s="55">
        <f>ENERO*'1'!$L97</f>
        <v>0</v>
      </c>
      <c r="C113" s="14">
        <f>FEBRERO*'1'!$L97</f>
        <v>0</v>
      </c>
      <c r="D113" s="14">
        <f>MARZO*'1'!$L97</f>
        <v>0</v>
      </c>
      <c r="E113" s="14">
        <f>ABRIL*'1'!$L97</f>
        <v>0</v>
      </c>
      <c r="F113" s="14">
        <f>MAYO*'1'!$L97</f>
        <v>0</v>
      </c>
      <c r="G113" s="14">
        <f>JUNIO*'1'!$L97</f>
        <v>0</v>
      </c>
      <c r="H113" s="14">
        <f>JULIO*'1'!$L97</f>
        <v>0</v>
      </c>
      <c r="I113" s="14">
        <f>AGOSTO*'1'!$L97</f>
        <v>0</v>
      </c>
      <c r="J113" s="14">
        <f>SEPTIEMBRE*'1'!$L97</f>
        <v>0</v>
      </c>
      <c r="K113" s="14">
        <f>OCTUBRE*'1'!$L97</f>
        <v>0</v>
      </c>
      <c r="L113" s="14">
        <f>NOVIEMBRE*'1'!$L97</f>
        <v>0</v>
      </c>
      <c r="M113" s="59">
        <f>DICIEMBRE*'1'!$L97</f>
        <v>0</v>
      </c>
      <c r="N113" s="62">
        <f t="shared" si="4"/>
        <v>0</v>
      </c>
    </row>
    <row r="114" spans="1:14" x14ac:dyDescent="0.25">
      <c r="A114" s="57">
        <v>89</v>
      </c>
      <c r="B114" s="55">
        <f>ENERO*'1'!$L98</f>
        <v>0</v>
      </c>
      <c r="C114" s="14">
        <f>FEBRERO*'1'!$L98</f>
        <v>0</v>
      </c>
      <c r="D114" s="14">
        <f>MARZO*'1'!$L98</f>
        <v>0</v>
      </c>
      <c r="E114" s="14">
        <f>ABRIL*'1'!$L98</f>
        <v>0</v>
      </c>
      <c r="F114" s="14">
        <f>MAYO*'1'!$L98</f>
        <v>0</v>
      </c>
      <c r="G114" s="14">
        <f>JUNIO*'1'!$L98</f>
        <v>0</v>
      </c>
      <c r="H114" s="14">
        <f>JULIO*'1'!$L98</f>
        <v>0</v>
      </c>
      <c r="I114" s="14">
        <f>AGOSTO*'1'!$L98</f>
        <v>0</v>
      </c>
      <c r="J114" s="14">
        <f>SEPTIEMBRE*'1'!$L98</f>
        <v>0</v>
      </c>
      <c r="K114" s="14">
        <f>OCTUBRE*'1'!$L98</f>
        <v>0</v>
      </c>
      <c r="L114" s="14">
        <f>NOVIEMBRE*'1'!$L98</f>
        <v>0</v>
      </c>
      <c r="M114" s="59">
        <f>DICIEMBRE*'1'!$L98</f>
        <v>0</v>
      </c>
      <c r="N114" s="62">
        <f t="shared" si="4"/>
        <v>0</v>
      </c>
    </row>
    <row r="115" spans="1:14" x14ac:dyDescent="0.25">
      <c r="A115" s="97">
        <v>90</v>
      </c>
      <c r="B115" s="55">
        <f>ENERO*'1'!$L99</f>
        <v>0</v>
      </c>
      <c r="C115" s="14">
        <f>FEBRERO*'1'!$L99</f>
        <v>0</v>
      </c>
      <c r="D115" s="14">
        <f>MARZO*'1'!$L99</f>
        <v>0</v>
      </c>
      <c r="E115" s="14">
        <f>ABRIL*'1'!$L99</f>
        <v>0</v>
      </c>
      <c r="F115" s="14">
        <f>MAYO*'1'!$L99</f>
        <v>0</v>
      </c>
      <c r="G115" s="14">
        <f>JUNIO*'1'!$L99</f>
        <v>0</v>
      </c>
      <c r="H115" s="14">
        <f>JULIO*'1'!$L99</f>
        <v>0</v>
      </c>
      <c r="I115" s="14">
        <f>AGOSTO*'1'!$L99</f>
        <v>0</v>
      </c>
      <c r="J115" s="14">
        <f>SEPTIEMBRE*'1'!$L99</f>
        <v>0</v>
      </c>
      <c r="K115" s="14">
        <f>OCTUBRE*'1'!$L99</f>
        <v>0</v>
      </c>
      <c r="L115" s="14">
        <f>NOVIEMBRE*'1'!$L99</f>
        <v>0</v>
      </c>
      <c r="M115" s="59">
        <f>DICIEMBRE*'1'!$L99</f>
        <v>0</v>
      </c>
      <c r="N115" s="62">
        <f t="shared" si="4"/>
        <v>0</v>
      </c>
    </row>
    <row r="116" spans="1:14" x14ac:dyDescent="0.25">
      <c r="A116" s="57">
        <v>91</v>
      </c>
      <c r="B116" s="55">
        <f>ENERO*'1'!$L100</f>
        <v>0</v>
      </c>
      <c r="C116" s="14">
        <f>FEBRERO*'1'!$L100</f>
        <v>0</v>
      </c>
      <c r="D116" s="14">
        <f>MARZO*'1'!$L100</f>
        <v>0</v>
      </c>
      <c r="E116" s="14">
        <f>ABRIL*'1'!$L100</f>
        <v>0</v>
      </c>
      <c r="F116" s="14">
        <f>MAYO*'1'!$L100</f>
        <v>0</v>
      </c>
      <c r="G116" s="14">
        <f>JUNIO*'1'!$L100</f>
        <v>0</v>
      </c>
      <c r="H116" s="14">
        <f>JULIO*'1'!$L100</f>
        <v>0</v>
      </c>
      <c r="I116" s="14">
        <f>AGOSTO*'1'!$L100</f>
        <v>0</v>
      </c>
      <c r="J116" s="14">
        <f>SEPTIEMBRE*'1'!$L100</f>
        <v>0</v>
      </c>
      <c r="K116" s="14">
        <f>OCTUBRE*'1'!$L100</f>
        <v>0</v>
      </c>
      <c r="L116" s="14">
        <f>NOVIEMBRE*'1'!$L100</f>
        <v>0</v>
      </c>
      <c r="M116" s="59">
        <f>DICIEMBRE*'1'!$L100</f>
        <v>0</v>
      </c>
      <c r="N116" s="62">
        <f t="shared" si="4"/>
        <v>0</v>
      </c>
    </row>
    <row r="117" spans="1:14" x14ac:dyDescent="0.25">
      <c r="A117" s="57">
        <v>92</v>
      </c>
      <c r="B117" s="55">
        <f>ENERO*'1'!$L101</f>
        <v>0</v>
      </c>
      <c r="C117" s="14">
        <f>FEBRERO*'1'!$L101</f>
        <v>0</v>
      </c>
      <c r="D117" s="14">
        <f>MARZO*'1'!$L101</f>
        <v>0</v>
      </c>
      <c r="E117" s="14">
        <f>ABRIL*'1'!$L101</f>
        <v>0</v>
      </c>
      <c r="F117" s="14">
        <f>MAYO*'1'!$L101</f>
        <v>0</v>
      </c>
      <c r="G117" s="14">
        <f>JUNIO*'1'!$L101</f>
        <v>0</v>
      </c>
      <c r="H117" s="14">
        <f>JULIO*'1'!$L101</f>
        <v>0</v>
      </c>
      <c r="I117" s="14">
        <f>AGOSTO*'1'!$L101</f>
        <v>0</v>
      </c>
      <c r="J117" s="14">
        <f>SEPTIEMBRE*'1'!$L101</f>
        <v>0</v>
      </c>
      <c r="K117" s="14">
        <f>OCTUBRE*'1'!$L101</f>
        <v>0</v>
      </c>
      <c r="L117" s="14">
        <f>NOVIEMBRE*'1'!$L101</f>
        <v>0</v>
      </c>
      <c r="M117" s="59">
        <f>DICIEMBRE*'1'!$L101</f>
        <v>0</v>
      </c>
      <c r="N117" s="62">
        <f t="shared" si="4"/>
        <v>0</v>
      </c>
    </row>
    <row r="118" spans="1:14" x14ac:dyDescent="0.25">
      <c r="A118" s="97">
        <v>93</v>
      </c>
      <c r="B118" s="55">
        <f>ENERO*'1'!$L102</f>
        <v>0</v>
      </c>
      <c r="C118" s="14">
        <f>FEBRERO*'1'!$L102</f>
        <v>0</v>
      </c>
      <c r="D118" s="14">
        <f>MARZO*'1'!$L102</f>
        <v>0</v>
      </c>
      <c r="E118" s="14">
        <f>ABRIL*'1'!$L102</f>
        <v>0</v>
      </c>
      <c r="F118" s="14">
        <f>MAYO*'1'!$L102</f>
        <v>0</v>
      </c>
      <c r="G118" s="14">
        <f>JUNIO*'1'!$L102</f>
        <v>0</v>
      </c>
      <c r="H118" s="14">
        <f>JULIO*'1'!$L102</f>
        <v>0</v>
      </c>
      <c r="I118" s="14">
        <f>AGOSTO*'1'!$L102</f>
        <v>0</v>
      </c>
      <c r="J118" s="14">
        <f>SEPTIEMBRE*'1'!$L102</f>
        <v>0</v>
      </c>
      <c r="K118" s="14">
        <f>OCTUBRE*'1'!$L102</f>
        <v>0</v>
      </c>
      <c r="L118" s="14">
        <f>NOVIEMBRE*'1'!$L102</f>
        <v>0</v>
      </c>
      <c r="M118" s="59">
        <f>DICIEMBRE*'1'!$L102</f>
        <v>0</v>
      </c>
      <c r="N118" s="62">
        <f t="shared" si="4"/>
        <v>0</v>
      </c>
    </row>
    <row r="119" spans="1:14" x14ac:dyDescent="0.25">
      <c r="A119" s="57">
        <v>94</v>
      </c>
      <c r="B119" s="55">
        <f>ENERO*'1'!$L103</f>
        <v>0</v>
      </c>
      <c r="C119" s="14">
        <f>FEBRERO*'1'!$L103</f>
        <v>0</v>
      </c>
      <c r="D119" s="14">
        <f>MARZO*'1'!$L103</f>
        <v>0</v>
      </c>
      <c r="E119" s="14">
        <f>ABRIL*'1'!$L103</f>
        <v>0</v>
      </c>
      <c r="F119" s="14">
        <f>MAYO*'1'!$L103</f>
        <v>0</v>
      </c>
      <c r="G119" s="14">
        <f>JUNIO*'1'!$L103</f>
        <v>0</v>
      </c>
      <c r="H119" s="14">
        <f>JULIO*'1'!$L103</f>
        <v>0</v>
      </c>
      <c r="I119" s="14">
        <f>AGOSTO*'1'!$L103</f>
        <v>0</v>
      </c>
      <c r="J119" s="14">
        <f>SEPTIEMBRE*'1'!$L103</f>
        <v>0</v>
      </c>
      <c r="K119" s="14">
        <f>OCTUBRE*'1'!$L103</f>
        <v>0</v>
      </c>
      <c r="L119" s="14">
        <f>NOVIEMBRE*'1'!$L103</f>
        <v>0</v>
      </c>
      <c r="M119" s="59">
        <f>DICIEMBRE*'1'!$L103</f>
        <v>0</v>
      </c>
      <c r="N119" s="62">
        <f t="shared" si="4"/>
        <v>0</v>
      </c>
    </row>
    <row r="120" spans="1:14" x14ac:dyDescent="0.25">
      <c r="A120" s="57">
        <v>95</v>
      </c>
      <c r="B120" s="55">
        <f>ENERO*'1'!$L104</f>
        <v>0</v>
      </c>
      <c r="C120" s="14">
        <f>FEBRERO*'1'!$L104</f>
        <v>0</v>
      </c>
      <c r="D120" s="14">
        <f>MARZO*'1'!$L104</f>
        <v>0</v>
      </c>
      <c r="E120" s="14">
        <f>ABRIL*'1'!$L104</f>
        <v>0</v>
      </c>
      <c r="F120" s="14">
        <f>MAYO*'1'!$L104</f>
        <v>0</v>
      </c>
      <c r="G120" s="14">
        <f>JUNIO*'1'!$L104</f>
        <v>0</v>
      </c>
      <c r="H120" s="14">
        <f>JULIO*'1'!$L104</f>
        <v>0</v>
      </c>
      <c r="I120" s="14">
        <f>AGOSTO*'1'!$L104</f>
        <v>0</v>
      </c>
      <c r="J120" s="14">
        <f>SEPTIEMBRE*'1'!$L104</f>
        <v>0</v>
      </c>
      <c r="K120" s="14">
        <f>OCTUBRE*'1'!$L104</f>
        <v>0</v>
      </c>
      <c r="L120" s="14">
        <f>NOVIEMBRE*'1'!$L104</f>
        <v>0</v>
      </c>
      <c r="M120" s="59">
        <f>DICIEMBRE*'1'!$L104</f>
        <v>0</v>
      </c>
      <c r="N120" s="62">
        <f t="shared" si="4"/>
        <v>0</v>
      </c>
    </row>
    <row r="121" spans="1:14" x14ac:dyDescent="0.25">
      <c r="A121" s="97">
        <v>96</v>
      </c>
      <c r="B121" s="55">
        <f>ENERO*'1'!$L105</f>
        <v>0</v>
      </c>
      <c r="C121" s="14">
        <f>FEBRERO*'1'!$L105</f>
        <v>0</v>
      </c>
      <c r="D121" s="14">
        <f>MARZO*'1'!$L105</f>
        <v>0</v>
      </c>
      <c r="E121" s="14">
        <f>ABRIL*'1'!$L105</f>
        <v>0</v>
      </c>
      <c r="F121" s="14">
        <f>MAYO*'1'!$L105</f>
        <v>0</v>
      </c>
      <c r="G121" s="14">
        <f>JUNIO*'1'!$L105</f>
        <v>0</v>
      </c>
      <c r="H121" s="14">
        <f>JULIO*'1'!$L105</f>
        <v>0</v>
      </c>
      <c r="I121" s="14">
        <f>AGOSTO*'1'!$L105</f>
        <v>0</v>
      </c>
      <c r="J121" s="14">
        <f>SEPTIEMBRE*'1'!$L105</f>
        <v>0</v>
      </c>
      <c r="K121" s="14">
        <f>OCTUBRE*'1'!$L105</f>
        <v>0</v>
      </c>
      <c r="L121" s="14">
        <f>NOVIEMBRE*'1'!$L105</f>
        <v>0</v>
      </c>
      <c r="M121" s="59">
        <f>DICIEMBRE*'1'!$L105</f>
        <v>0</v>
      </c>
      <c r="N121" s="62">
        <f t="shared" si="4"/>
        <v>0</v>
      </c>
    </row>
    <row r="122" spans="1:14" x14ac:dyDescent="0.25">
      <c r="A122" s="57">
        <v>97</v>
      </c>
      <c r="B122" s="55">
        <f>ENERO*'1'!$L106</f>
        <v>0</v>
      </c>
      <c r="C122" s="14">
        <f>FEBRERO*'1'!$L106</f>
        <v>0</v>
      </c>
      <c r="D122" s="14">
        <f>MARZO*'1'!$L106</f>
        <v>0</v>
      </c>
      <c r="E122" s="14">
        <f>ABRIL*'1'!$L106</f>
        <v>0</v>
      </c>
      <c r="F122" s="14">
        <f>MAYO*'1'!$L106</f>
        <v>0</v>
      </c>
      <c r="G122" s="14">
        <f>JUNIO*'1'!$L106</f>
        <v>0</v>
      </c>
      <c r="H122" s="14">
        <f>JULIO*'1'!$L106</f>
        <v>0</v>
      </c>
      <c r="I122" s="14">
        <f>AGOSTO*'1'!$L106</f>
        <v>0</v>
      </c>
      <c r="J122" s="14">
        <f>SEPTIEMBRE*'1'!$L106</f>
        <v>0</v>
      </c>
      <c r="K122" s="14">
        <f>OCTUBRE*'1'!$L106</f>
        <v>0</v>
      </c>
      <c r="L122" s="14">
        <f>NOVIEMBRE*'1'!$L106</f>
        <v>0</v>
      </c>
      <c r="M122" s="59">
        <f>DICIEMBRE*'1'!$L106</f>
        <v>0</v>
      </c>
      <c r="N122" s="62">
        <f t="shared" si="4"/>
        <v>0</v>
      </c>
    </row>
    <row r="123" spans="1:14" x14ac:dyDescent="0.25">
      <c r="A123" s="57">
        <v>98</v>
      </c>
      <c r="B123" s="55">
        <f>ENERO*'1'!$L107</f>
        <v>0</v>
      </c>
      <c r="C123" s="14">
        <f>FEBRERO*'1'!$L107</f>
        <v>0</v>
      </c>
      <c r="D123" s="14">
        <f>MARZO*'1'!$L107</f>
        <v>0</v>
      </c>
      <c r="E123" s="14">
        <f>ABRIL*'1'!$L107</f>
        <v>0</v>
      </c>
      <c r="F123" s="14">
        <f>MAYO*'1'!$L107</f>
        <v>0</v>
      </c>
      <c r="G123" s="14">
        <f>JUNIO*'1'!$L107</f>
        <v>0</v>
      </c>
      <c r="H123" s="14">
        <f>JULIO*'1'!$L107</f>
        <v>0</v>
      </c>
      <c r="I123" s="14">
        <f>AGOSTO*'1'!$L107</f>
        <v>0</v>
      </c>
      <c r="J123" s="14">
        <f>SEPTIEMBRE*'1'!$L107</f>
        <v>0</v>
      </c>
      <c r="K123" s="14">
        <f>OCTUBRE*'1'!$L107</f>
        <v>0</v>
      </c>
      <c r="L123" s="14">
        <f>NOVIEMBRE*'1'!$L107</f>
        <v>0</v>
      </c>
      <c r="M123" s="59">
        <f>DICIEMBRE*'1'!$L107</f>
        <v>0</v>
      </c>
      <c r="N123" s="62">
        <f t="shared" si="4"/>
        <v>0</v>
      </c>
    </row>
    <row r="124" spans="1:14" x14ac:dyDescent="0.25">
      <c r="A124" s="97">
        <v>99</v>
      </c>
      <c r="B124" s="55">
        <f>ENERO*'1'!$L108</f>
        <v>0</v>
      </c>
      <c r="C124" s="14">
        <f>FEBRERO*'1'!$L108</f>
        <v>0</v>
      </c>
      <c r="D124" s="14">
        <f>MARZO*'1'!$L108</f>
        <v>0</v>
      </c>
      <c r="E124" s="14">
        <f>ABRIL*'1'!$L108</f>
        <v>0</v>
      </c>
      <c r="F124" s="14">
        <f>MAYO*'1'!$L108</f>
        <v>0</v>
      </c>
      <c r="G124" s="14">
        <f>JUNIO*'1'!$L108</f>
        <v>0</v>
      </c>
      <c r="H124" s="14">
        <f>JULIO*'1'!$L108</f>
        <v>0</v>
      </c>
      <c r="I124" s="14">
        <f>AGOSTO*'1'!$L108</f>
        <v>0</v>
      </c>
      <c r="J124" s="14">
        <f>SEPTIEMBRE*'1'!$L108</f>
        <v>0</v>
      </c>
      <c r="K124" s="14">
        <f>OCTUBRE*'1'!$L108</f>
        <v>0</v>
      </c>
      <c r="L124" s="14">
        <f>NOVIEMBRE*'1'!$L108</f>
        <v>0</v>
      </c>
      <c r="M124" s="59">
        <f>DICIEMBRE*'1'!$L108</f>
        <v>0</v>
      </c>
      <c r="N124" s="62">
        <f t="shared" si="4"/>
        <v>0</v>
      </c>
    </row>
    <row r="125" spans="1:14" x14ac:dyDescent="0.25">
      <c r="A125" s="57">
        <v>100</v>
      </c>
      <c r="B125" s="55">
        <f>ENERO*'1'!$L109</f>
        <v>0</v>
      </c>
      <c r="C125" s="14">
        <f>FEBRERO*'1'!$L109</f>
        <v>0</v>
      </c>
      <c r="D125" s="14">
        <f>MARZO*'1'!$L109</f>
        <v>0</v>
      </c>
      <c r="E125" s="14">
        <f>ABRIL*'1'!$L109</f>
        <v>0</v>
      </c>
      <c r="F125" s="14">
        <f>MAYO*'1'!$L109</f>
        <v>0</v>
      </c>
      <c r="G125" s="14">
        <f>JUNIO*'1'!$L109</f>
        <v>0</v>
      </c>
      <c r="H125" s="14">
        <f>JULIO*'1'!$L109</f>
        <v>0</v>
      </c>
      <c r="I125" s="14">
        <f>AGOSTO*'1'!$L109</f>
        <v>0</v>
      </c>
      <c r="J125" s="14">
        <f>SEPTIEMBRE*'1'!$L109</f>
        <v>0</v>
      </c>
      <c r="K125" s="14">
        <f>OCTUBRE*'1'!$L109</f>
        <v>0</v>
      </c>
      <c r="L125" s="14">
        <f>NOVIEMBRE*'1'!$L109</f>
        <v>0</v>
      </c>
      <c r="M125" s="59">
        <f>DICIEMBRE*'1'!$L109</f>
        <v>0</v>
      </c>
      <c r="N125" s="62">
        <f t="shared" si="4"/>
        <v>0</v>
      </c>
    </row>
    <row r="126" spans="1:14" x14ac:dyDescent="0.25">
      <c r="A126" s="57">
        <v>101</v>
      </c>
      <c r="B126" s="55">
        <f>ENERO*'1'!$L110</f>
        <v>0</v>
      </c>
      <c r="C126" s="14">
        <f>FEBRERO*'1'!$L110</f>
        <v>0</v>
      </c>
      <c r="D126" s="14">
        <f>MARZO*'1'!$L110</f>
        <v>0</v>
      </c>
      <c r="E126" s="14">
        <f>ABRIL*'1'!$L110</f>
        <v>0</v>
      </c>
      <c r="F126" s="14">
        <f>MAYO*'1'!$L110</f>
        <v>0</v>
      </c>
      <c r="G126" s="14">
        <f>JUNIO*'1'!$L110</f>
        <v>0</v>
      </c>
      <c r="H126" s="14">
        <f>JULIO*'1'!$L110</f>
        <v>0</v>
      </c>
      <c r="I126" s="14">
        <f>AGOSTO*'1'!$L110</f>
        <v>0</v>
      </c>
      <c r="J126" s="14">
        <f>SEPTIEMBRE*'1'!$L110</f>
        <v>0</v>
      </c>
      <c r="K126" s="14">
        <f>OCTUBRE*'1'!$L110</f>
        <v>0</v>
      </c>
      <c r="L126" s="14">
        <f>NOVIEMBRE*'1'!$L110</f>
        <v>0</v>
      </c>
      <c r="M126" s="59">
        <f>DICIEMBRE*'1'!$L110</f>
        <v>0</v>
      </c>
      <c r="N126" s="62">
        <f t="shared" si="4"/>
        <v>0</v>
      </c>
    </row>
    <row r="127" spans="1:14" x14ac:dyDescent="0.25">
      <c r="A127" s="97">
        <v>102</v>
      </c>
      <c r="B127" s="55">
        <f>ENERO*'1'!$L111</f>
        <v>0</v>
      </c>
      <c r="C127" s="14">
        <f>FEBRERO*'1'!$L111</f>
        <v>0</v>
      </c>
      <c r="D127" s="14">
        <f>MARZO*'1'!$L111</f>
        <v>0</v>
      </c>
      <c r="E127" s="14">
        <f>ABRIL*'1'!$L111</f>
        <v>0</v>
      </c>
      <c r="F127" s="14">
        <f>MAYO*'1'!$L111</f>
        <v>0</v>
      </c>
      <c r="G127" s="14">
        <f>JUNIO*'1'!$L111</f>
        <v>0</v>
      </c>
      <c r="H127" s="14">
        <f>JULIO*'1'!$L111</f>
        <v>0</v>
      </c>
      <c r="I127" s="14">
        <f>AGOSTO*'1'!$L111</f>
        <v>0</v>
      </c>
      <c r="J127" s="14">
        <f>SEPTIEMBRE*'1'!$L111</f>
        <v>0</v>
      </c>
      <c r="K127" s="14">
        <f>OCTUBRE*'1'!$L111</f>
        <v>0</v>
      </c>
      <c r="L127" s="14">
        <f>NOVIEMBRE*'1'!$L111</f>
        <v>0</v>
      </c>
      <c r="M127" s="59">
        <f>DICIEMBRE*'1'!$L111</f>
        <v>0</v>
      </c>
      <c r="N127" s="62">
        <f t="shared" si="4"/>
        <v>0</v>
      </c>
    </row>
    <row r="128" spans="1:14" x14ac:dyDescent="0.25">
      <c r="A128" s="57">
        <v>103</v>
      </c>
      <c r="B128" s="55">
        <f>ENERO*'1'!$L112</f>
        <v>0</v>
      </c>
      <c r="C128" s="14">
        <f>FEBRERO*'1'!$L112</f>
        <v>0</v>
      </c>
      <c r="D128" s="14">
        <f>MARZO*'1'!$L112</f>
        <v>0</v>
      </c>
      <c r="E128" s="14">
        <f>ABRIL*'1'!$L112</f>
        <v>0</v>
      </c>
      <c r="F128" s="14">
        <f>MAYO*'1'!$L112</f>
        <v>0</v>
      </c>
      <c r="G128" s="14">
        <f>JUNIO*'1'!$L112</f>
        <v>0</v>
      </c>
      <c r="H128" s="14">
        <f>JULIO*'1'!$L112</f>
        <v>0</v>
      </c>
      <c r="I128" s="14">
        <f>AGOSTO*'1'!$L112</f>
        <v>0</v>
      </c>
      <c r="J128" s="14">
        <f>SEPTIEMBRE*'1'!$L112</f>
        <v>0</v>
      </c>
      <c r="K128" s="14">
        <f>OCTUBRE*'1'!$L112</f>
        <v>0</v>
      </c>
      <c r="L128" s="14">
        <f>NOVIEMBRE*'1'!$L112</f>
        <v>0</v>
      </c>
      <c r="M128" s="59">
        <f>DICIEMBRE*'1'!$L112</f>
        <v>0</v>
      </c>
      <c r="N128" s="62">
        <f t="shared" si="4"/>
        <v>0</v>
      </c>
    </row>
    <row r="129" spans="1:16" x14ac:dyDescent="0.25">
      <c r="A129" s="57">
        <v>104</v>
      </c>
      <c r="B129" s="55">
        <f>ENERO*'1'!$L113</f>
        <v>0</v>
      </c>
      <c r="C129" s="14">
        <f>FEBRERO*'1'!$L113</f>
        <v>0</v>
      </c>
      <c r="D129" s="14">
        <f>MARZO*'1'!$L113</f>
        <v>0</v>
      </c>
      <c r="E129" s="14">
        <f>ABRIL*'1'!$L113</f>
        <v>0</v>
      </c>
      <c r="F129" s="14">
        <f>MAYO*'1'!$L113</f>
        <v>0</v>
      </c>
      <c r="G129" s="14">
        <f>JUNIO*'1'!$L113</f>
        <v>0</v>
      </c>
      <c r="H129" s="14">
        <f>JULIO*'1'!$L113</f>
        <v>0</v>
      </c>
      <c r="I129" s="14">
        <f>AGOSTO*'1'!$L113</f>
        <v>0</v>
      </c>
      <c r="J129" s="14">
        <f>SEPTIEMBRE*'1'!$L113</f>
        <v>0</v>
      </c>
      <c r="K129" s="14">
        <f>OCTUBRE*'1'!$L113</f>
        <v>0</v>
      </c>
      <c r="L129" s="14">
        <f>NOVIEMBRE*'1'!$L113</f>
        <v>0</v>
      </c>
      <c r="M129" s="59">
        <f>DICIEMBRE*'1'!$L113</f>
        <v>0</v>
      </c>
      <c r="N129" s="62">
        <f t="shared" si="4"/>
        <v>0</v>
      </c>
    </row>
    <row r="130" spans="1:16" x14ac:dyDescent="0.25">
      <c r="A130" s="97">
        <v>105</v>
      </c>
      <c r="B130" s="55">
        <f>ENERO*'1'!$L114</f>
        <v>0</v>
      </c>
      <c r="C130" s="14">
        <f>FEBRERO*'1'!$L114</f>
        <v>0</v>
      </c>
      <c r="D130" s="14">
        <f>MARZO*'1'!$L114</f>
        <v>0</v>
      </c>
      <c r="E130" s="14">
        <f>ABRIL*'1'!$L114</f>
        <v>0</v>
      </c>
      <c r="F130" s="14">
        <f>MAYO*'1'!$L114</f>
        <v>0</v>
      </c>
      <c r="G130" s="14">
        <f>JUNIO*'1'!$L114</f>
        <v>0</v>
      </c>
      <c r="H130" s="14">
        <f>JULIO*'1'!$L114</f>
        <v>0</v>
      </c>
      <c r="I130" s="14">
        <f>AGOSTO*'1'!$L114</f>
        <v>0</v>
      </c>
      <c r="J130" s="14">
        <f>SEPTIEMBRE*'1'!$L114</f>
        <v>0</v>
      </c>
      <c r="K130" s="14">
        <f>OCTUBRE*'1'!$L114</f>
        <v>0</v>
      </c>
      <c r="L130" s="14">
        <f>NOVIEMBRE*'1'!$L114</f>
        <v>0</v>
      </c>
      <c r="M130" s="59">
        <f>DICIEMBRE*'1'!$L114</f>
        <v>0</v>
      </c>
      <c r="N130" s="62">
        <f t="shared" si="4"/>
        <v>0</v>
      </c>
    </row>
    <row r="131" spans="1:16" x14ac:dyDescent="0.25">
      <c r="A131" s="57">
        <v>106</v>
      </c>
      <c r="B131" s="55">
        <f>ENERO*'1'!$L115</f>
        <v>0</v>
      </c>
      <c r="C131" s="14">
        <f>FEBRERO*'1'!$L115</f>
        <v>0</v>
      </c>
      <c r="D131" s="14">
        <f>MARZO*'1'!$L115</f>
        <v>0</v>
      </c>
      <c r="E131" s="14">
        <f>ABRIL*'1'!$L115</f>
        <v>0</v>
      </c>
      <c r="F131" s="14">
        <f>MAYO*'1'!$L115</f>
        <v>0</v>
      </c>
      <c r="G131" s="14">
        <f>JUNIO*'1'!$L115</f>
        <v>0</v>
      </c>
      <c r="H131" s="14">
        <f>JULIO*'1'!$L115</f>
        <v>0</v>
      </c>
      <c r="I131" s="14">
        <f>AGOSTO*'1'!$L115</f>
        <v>0</v>
      </c>
      <c r="J131" s="14">
        <f>SEPTIEMBRE*'1'!$L115</f>
        <v>0</v>
      </c>
      <c r="K131" s="14">
        <f>OCTUBRE*'1'!$L115</f>
        <v>0</v>
      </c>
      <c r="L131" s="14">
        <f>NOVIEMBRE*'1'!$L115</f>
        <v>0</v>
      </c>
      <c r="M131" s="59">
        <f>DICIEMBRE*'1'!$L115</f>
        <v>0</v>
      </c>
      <c r="N131" s="62">
        <f t="shared" si="4"/>
        <v>0</v>
      </c>
    </row>
    <row r="132" spans="1:16" x14ac:dyDescent="0.25">
      <c r="A132" s="57">
        <v>107</v>
      </c>
      <c r="B132" s="55">
        <f>ENERO*'1'!$L116</f>
        <v>0</v>
      </c>
      <c r="C132" s="14">
        <f>FEBRERO*'1'!$L116</f>
        <v>0</v>
      </c>
      <c r="D132" s="14">
        <f>MARZO*'1'!$L116</f>
        <v>0</v>
      </c>
      <c r="E132" s="14">
        <f>ABRIL*'1'!$L116</f>
        <v>0</v>
      </c>
      <c r="F132" s="14">
        <f>MAYO*'1'!$L116</f>
        <v>0</v>
      </c>
      <c r="G132" s="14">
        <f>JUNIO*'1'!$L116</f>
        <v>0</v>
      </c>
      <c r="H132" s="14">
        <f>JULIO*'1'!$L116</f>
        <v>0</v>
      </c>
      <c r="I132" s="14">
        <f>AGOSTO*'1'!$L116</f>
        <v>0</v>
      </c>
      <c r="J132" s="14">
        <f>SEPTIEMBRE*'1'!$L116</f>
        <v>0</v>
      </c>
      <c r="K132" s="14">
        <f>OCTUBRE*'1'!$L116</f>
        <v>0</v>
      </c>
      <c r="L132" s="14">
        <f>NOVIEMBRE*'1'!$L116</f>
        <v>0</v>
      </c>
      <c r="M132" s="59">
        <f>DICIEMBRE*'1'!$L116</f>
        <v>0</v>
      </c>
      <c r="N132" s="62">
        <f t="shared" si="4"/>
        <v>0</v>
      </c>
    </row>
    <row r="133" spans="1:16" ht="15.75" thickBot="1" x14ac:dyDescent="0.3">
      <c r="A133" s="98">
        <v>108</v>
      </c>
      <c r="B133" s="55">
        <f>ENERO*'1'!$L117</f>
        <v>0</v>
      </c>
      <c r="C133" s="15">
        <f>FEBRERO*'1'!$L117</f>
        <v>0</v>
      </c>
      <c r="D133" s="15">
        <f>MARZO*'1'!$L117</f>
        <v>0</v>
      </c>
      <c r="E133" s="15">
        <f>ABRIL*'1'!$L117</f>
        <v>0</v>
      </c>
      <c r="F133" s="15">
        <f>MAYO*'1'!$L117</f>
        <v>0</v>
      </c>
      <c r="G133" s="15">
        <f>JUNIO*'1'!$L117</f>
        <v>0</v>
      </c>
      <c r="H133" s="15">
        <f>JULIO*'1'!$L117</f>
        <v>0</v>
      </c>
      <c r="I133" s="15">
        <f>AGOSTO*'1'!$L117</f>
        <v>0</v>
      </c>
      <c r="J133" s="15">
        <f>SEPTIEMBRE*'1'!$L117</f>
        <v>0</v>
      </c>
      <c r="K133" s="15">
        <f>OCTUBRE*'1'!$L117</f>
        <v>0</v>
      </c>
      <c r="L133" s="15">
        <f>NOVIEMBRE*'1'!$L117</f>
        <v>0</v>
      </c>
      <c r="M133" s="63">
        <f>DICIEMBRE*'1'!$L117</f>
        <v>0</v>
      </c>
      <c r="N133" s="64">
        <f t="shared" si="4"/>
        <v>0</v>
      </c>
    </row>
    <row r="134" spans="1:16" ht="15.75" thickBot="1" x14ac:dyDescent="0.3">
      <c r="A134" s="99" t="s">
        <v>37</v>
      </c>
      <c r="B134" s="100">
        <f>SUM(B26:B133)</f>
        <v>0</v>
      </c>
      <c r="C134" s="101">
        <f t="shared" ref="C134:M134" si="5">SUM(C26:C133)</f>
        <v>0</v>
      </c>
      <c r="D134" s="101">
        <f t="shared" si="5"/>
        <v>0</v>
      </c>
      <c r="E134" s="101">
        <f t="shared" si="5"/>
        <v>0</v>
      </c>
      <c r="F134" s="101">
        <f t="shared" si="5"/>
        <v>0</v>
      </c>
      <c r="G134" s="101">
        <f t="shared" si="5"/>
        <v>0</v>
      </c>
      <c r="H134" s="101">
        <f t="shared" si="5"/>
        <v>0</v>
      </c>
      <c r="I134" s="101">
        <f t="shared" si="5"/>
        <v>0</v>
      </c>
      <c r="J134" s="101">
        <f t="shared" si="5"/>
        <v>0</v>
      </c>
      <c r="K134" s="101">
        <f t="shared" si="5"/>
        <v>0</v>
      </c>
      <c r="L134" s="101">
        <f t="shared" si="5"/>
        <v>0</v>
      </c>
      <c r="M134" s="102">
        <f t="shared" si="5"/>
        <v>0</v>
      </c>
      <c r="N134" s="103">
        <f>SUM(N26:N133)</f>
        <v>0</v>
      </c>
      <c r="P134" s="78"/>
    </row>
    <row r="136" spans="1:16" x14ac:dyDescent="0.25">
      <c r="N136" s="124"/>
    </row>
    <row r="138" spans="1:16" x14ac:dyDescent="0.25">
      <c r="N138" s="104"/>
    </row>
    <row r="139" spans="1:16" x14ac:dyDescent="0.25">
      <c r="N139" s="104"/>
    </row>
    <row r="140" spans="1:16" x14ac:dyDescent="0.25">
      <c r="N140" s="104"/>
    </row>
  </sheetData>
  <mergeCells count="8">
    <mergeCell ref="A2:N2"/>
    <mergeCell ref="A23:N23"/>
    <mergeCell ref="A19:G19"/>
    <mergeCell ref="A1:E1"/>
    <mergeCell ref="A4:D4"/>
    <mergeCell ref="F4:F5"/>
    <mergeCell ref="G4:G5"/>
    <mergeCell ref="E4:E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121</vt:i4>
      </vt:variant>
    </vt:vector>
  </HeadingPairs>
  <TitlesOfParts>
    <vt:vector size="124" baseType="lpstr">
      <vt:lpstr>RESUMEN</vt:lpstr>
      <vt:lpstr>1</vt:lpstr>
      <vt:lpstr>2</vt:lpstr>
      <vt:lpstr>ABRIL</vt:lpstr>
      <vt:lpstr>AGOSTO</vt:lpstr>
      <vt:lpstr>CA_54</vt:lpstr>
      <vt:lpstr>CAP_1</vt:lpstr>
      <vt:lpstr>CAP_10</vt:lpstr>
      <vt:lpstr>CAP_100</vt:lpstr>
      <vt:lpstr>CAP_101</vt:lpstr>
      <vt:lpstr>CAP_102</vt:lpstr>
      <vt:lpstr>CAP_103</vt:lpstr>
      <vt:lpstr>CAP_104</vt:lpstr>
      <vt:lpstr>CAP_105</vt:lpstr>
      <vt:lpstr>CAP_106</vt:lpstr>
      <vt:lpstr>CAP_107</vt:lpstr>
      <vt:lpstr>CAP_108</vt:lpstr>
      <vt:lpstr>CAP_11</vt:lpstr>
      <vt:lpstr>CAP_12</vt:lpstr>
      <vt:lpstr>CAP_13</vt:lpstr>
      <vt:lpstr>CAP_14</vt:lpstr>
      <vt:lpstr>CAP_15</vt:lpstr>
      <vt:lpstr>CAP_16</vt:lpstr>
      <vt:lpstr>CAP_17</vt:lpstr>
      <vt:lpstr>CAP_18</vt:lpstr>
      <vt:lpstr>CAP_19</vt:lpstr>
      <vt:lpstr>CAP_2</vt:lpstr>
      <vt:lpstr>CAP_20</vt:lpstr>
      <vt:lpstr>CAP_21</vt:lpstr>
      <vt:lpstr>CAP_22</vt:lpstr>
      <vt:lpstr>CAP_23</vt:lpstr>
      <vt:lpstr>CAP_24</vt:lpstr>
      <vt:lpstr>CAP_25</vt:lpstr>
      <vt:lpstr>CAP_26</vt:lpstr>
      <vt:lpstr>CAP_27</vt:lpstr>
      <vt:lpstr>CAP_28</vt:lpstr>
      <vt:lpstr>CAP_29</vt:lpstr>
      <vt:lpstr>CAP_3</vt:lpstr>
      <vt:lpstr>CAP_30</vt:lpstr>
      <vt:lpstr>CAP_31</vt:lpstr>
      <vt:lpstr>CAP_32</vt:lpstr>
      <vt:lpstr>CAP_33</vt:lpstr>
      <vt:lpstr>CAP_34</vt:lpstr>
      <vt:lpstr>CAP_35</vt:lpstr>
      <vt:lpstr>CAP_36</vt:lpstr>
      <vt:lpstr>CAP_37</vt:lpstr>
      <vt:lpstr>CAP_38</vt:lpstr>
      <vt:lpstr>CAP_39</vt:lpstr>
      <vt:lpstr>CAP_4</vt:lpstr>
      <vt:lpstr>CAP_40</vt:lpstr>
      <vt:lpstr>CAP_41</vt:lpstr>
      <vt:lpstr>CAP_42</vt:lpstr>
      <vt:lpstr>CAP_43</vt:lpstr>
      <vt:lpstr>CAP_44</vt:lpstr>
      <vt:lpstr>CAP_45</vt:lpstr>
      <vt:lpstr>CAP_46</vt:lpstr>
      <vt:lpstr>CAP_47</vt:lpstr>
      <vt:lpstr>CAP_48</vt:lpstr>
      <vt:lpstr>CAP_49</vt:lpstr>
      <vt:lpstr>CAP_5</vt:lpstr>
      <vt:lpstr>CAP_50</vt:lpstr>
      <vt:lpstr>CAP_51</vt:lpstr>
      <vt:lpstr>CAP_52</vt:lpstr>
      <vt:lpstr>CAP_53</vt:lpstr>
      <vt:lpstr>CAP_54</vt:lpstr>
      <vt:lpstr>CAP_55</vt:lpstr>
      <vt:lpstr>CAP_56</vt:lpstr>
      <vt:lpstr>CAP_57</vt:lpstr>
      <vt:lpstr>CAP_58</vt:lpstr>
      <vt:lpstr>CAP_59</vt:lpstr>
      <vt:lpstr>CAP_6</vt:lpstr>
      <vt:lpstr>CAP_60</vt:lpstr>
      <vt:lpstr>CAP_61</vt:lpstr>
      <vt:lpstr>CAP_62</vt:lpstr>
      <vt:lpstr>CAP_63</vt:lpstr>
      <vt:lpstr>CAP_64</vt:lpstr>
      <vt:lpstr>CAP_65</vt:lpstr>
      <vt:lpstr>CAP_66</vt:lpstr>
      <vt:lpstr>CAP_67</vt:lpstr>
      <vt:lpstr>CAP_68</vt:lpstr>
      <vt:lpstr>CAP_69</vt:lpstr>
      <vt:lpstr>CAP_7</vt:lpstr>
      <vt:lpstr>CAP_70</vt:lpstr>
      <vt:lpstr>CAP_71</vt:lpstr>
      <vt:lpstr>CAP_72</vt:lpstr>
      <vt:lpstr>CAP_73</vt:lpstr>
      <vt:lpstr>CAP_74</vt:lpstr>
      <vt:lpstr>CAP_75</vt:lpstr>
      <vt:lpstr>CAP_76</vt:lpstr>
      <vt:lpstr>CAP_77</vt:lpstr>
      <vt:lpstr>CAP_78</vt:lpstr>
      <vt:lpstr>CAP_79</vt:lpstr>
      <vt:lpstr>CAP_8</vt:lpstr>
      <vt:lpstr>CAP_80</vt:lpstr>
      <vt:lpstr>CAP_81</vt:lpstr>
      <vt:lpstr>CAP_82</vt:lpstr>
      <vt:lpstr>CAP_83</vt:lpstr>
      <vt:lpstr>CAP_84</vt:lpstr>
      <vt:lpstr>CAP_85</vt:lpstr>
      <vt:lpstr>CAP_86</vt:lpstr>
      <vt:lpstr>CAP_87</vt:lpstr>
      <vt:lpstr>CAP_88</vt:lpstr>
      <vt:lpstr>CAP_89</vt:lpstr>
      <vt:lpstr>CAP_9</vt:lpstr>
      <vt:lpstr>CAP_90</vt:lpstr>
      <vt:lpstr>CAP_91</vt:lpstr>
      <vt:lpstr>CAP_92</vt:lpstr>
      <vt:lpstr>CAP_93</vt:lpstr>
      <vt:lpstr>CAP_94</vt:lpstr>
      <vt:lpstr>CAP_95</vt:lpstr>
      <vt:lpstr>CAP_96</vt:lpstr>
      <vt:lpstr>CAP_97</vt:lpstr>
      <vt:lpstr>CAP_98</vt:lpstr>
      <vt:lpstr>CAP_99</vt:lpstr>
      <vt:lpstr>DICIEMBRE</vt:lpstr>
      <vt:lpstr>ENERO</vt:lpstr>
      <vt:lpstr>FEBRERO</vt:lpstr>
      <vt:lpstr>JULIO</vt:lpstr>
      <vt:lpstr>JUNIO</vt:lpstr>
      <vt:lpstr>MARZO</vt:lpstr>
      <vt:lpstr>MAYO</vt:lpstr>
      <vt:lpstr>NOVIEMBRE</vt:lpstr>
      <vt:lpstr>OCTUBRE</vt:lpstr>
      <vt:lpstr>SEPTIEMBRE</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WINSTON</dc:creator>
  <cp:lastModifiedBy>Robert Schacht</cp:lastModifiedBy>
  <cp:lastPrinted>2015-12-21T18:49:11Z</cp:lastPrinted>
  <dcterms:created xsi:type="dcterms:W3CDTF">2011-12-13T20:10:26Z</dcterms:created>
  <dcterms:modified xsi:type="dcterms:W3CDTF">2016-03-29T19:46:41Z</dcterms:modified>
</cp:coreProperties>
</file>